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sabeghi\Desktop\"/>
    </mc:Choice>
  </mc:AlternateContent>
  <xr:revisionPtr revIDLastSave="0" documentId="8_{71AF7A8A-D7DC-482A-BB06-EF28C65CF1CB}" xr6:coauthVersionLast="36" xr6:coauthVersionMax="36" xr10:uidLastSave="{00000000-0000-0000-0000-000000000000}"/>
  <bookViews>
    <workbookView xWindow="0" yWindow="0" windowWidth="22605" windowHeight="8580" xr2:uid="{00000000-000D-0000-FFFF-FFFF00000000}"/>
  </bookViews>
  <sheets>
    <sheet name="0" sheetId="17" r:id="rId1"/>
    <sheet name="سهام" sheetId="1" r:id="rId2"/>
    <sheet name="تبعی" sheetId="2" r:id="rId3"/>
    <sheet name="اوراق مشارکت" sheetId="3" r:id="rId4"/>
    <sheet name="صندوق" sheetId="16" r:id="rId5"/>
    <sheet name="تعدیل قیمت" sheetId="4" r:id="rId6"/>
    <sheet name="سپرده بانکی" sheetId="6" r:id="rId7"/>
    <sheet name="جمع درآمدها" sheetId="15" r:id="rId8"/>
    <sheet name="سرمایه‌گذاری در سهام" sheetId="11" r:id="rId9"/>
    <sheet name="درآمد ناشی از فروش" sheetId="10" r:id="rId10"/>
    <sheet name="سرمایه‌گذاری در اوراق بهادار" sheetId="12" r:id="rId11"/>
    <sheet name="درآمد ناشی از تغییر قیمت اوراق" sheetId="9" r:id="rId12"/>
    <sheet name="درآمد سپرده بانکی" sheetId="13" r:id="rId13"/>
    <sheet name="سود اوراق بهادار و سپرده بانکی" sheetId="7" r:id="rId14"/>
  </sheets>
  <definedNames>
    <definedName name="_xlnm._FilterDatabase" localSheetId="6" hidden="1">'سپرده بانکی'!$A$8:$Y$8</definedName>
    <definedName name="_xlnm._FilterDatabase" localSheetId="1" hidden="1">سهام!$A$9:$Z$9</definedName>
    <definedName name="_xlnm._FilterDatabase" localSheetId="13" hidden="1">'سود اوراق بهادار و سپرده بانکی'!$A$7:$S$7</definedName>
    <definedName name="_xlnm.Print_Area" localSheetId="0">'0'!$A$1:$I$28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6" l="1"/>
  <c r="S35" i="6" s="1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9" i="6"/>
  <c r="Y11" i="16"/>
  <c r="Y10" i="16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11" i="3"/>
  <c r="S12" i="2"/>
  <c r="S11" i="2"/>
  <c r="S10" i="2"/>
  <c r="Y11" i="1"/>
  <c r="Y12" i="1"/>
  <c r="Y13" i="1"/>
  <c r="Y14" i="1"/>
  <c r="Y15" i="1"/>
  <c r="Y16" i="1"/>
  <c r="Y17" i="1"/>
  <c r="Y10" i="1"/>
  <c r="I11" i="15"/>
  <c r="I10" i="15"/>
  <c r="I9" i="15"/>
  <c r="I8" i="15"/>
  <c r="G11" i="15"/>
  <c r="G10" i="15"/>
  <c r="G9" i="15"/>
  <c r="G8" i="15"/>
  <c r="E11" i="15"/>
  <c r="F11" i="15"/>
  <c r="H11" i="15"/>
  <c r="J48" i="13"/>
  <c r="F48" i="13"/>
  <c r="H48" i="13"/>
  <c r="I48" i="13"/>
  <c r="E48" i="13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C34" i="12"/>
  <c r="D32" i="11"/>
  <c r="E32" i="11"/>
  <c r="F32" i="11"/>
  <c r="G32" i="11"/>
  <c r="H32" i="11"/>
  <c r="I32" i="11"/>
  <c r="J32" i="11"/>
  <c r="L32" i="11"/>
  <c r="M32" i="11"/>
  <c r="N32" i="11"/>
  <c r="O32" i="11"/>
  <c r="P32" i="11"/>
  <c r="Q32" i="11"/>
  <c r="R32" i="11"/>
  <c r="S32" i="11"/>
  <c r="T32" i="11"/>
  <c r="C32" i="11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C33" i="10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C40" i="9"/>
  <c r="J56" i="7"/>
  <c r="K56" i="7"/>
  <c r="L56" i="7"/>
  <c r="M56" i="7"/>
  <c r="N56" i="7"/>
  <c r="O56" i="7"/>
  <c r="P56" i="7"/>
  <c r="Q56" i="7"/>
  <c r="R56" i="7"/>
  <c r="S56" i="7"/>
  <c r="I56" i="7"/>
  <c r="L35" i="6"/>
  <c r="M35" i="6"/>
  <c r="N35" i="6"/>
  <c r="O35" i="6"/>
  <c r="P35" i="6"/>
  <c r="Q35" i="6"/>
  <c r="R35" i="6"/>
  <c r="K35" i="6"/>
  <c r="D13" i="4"/>
  <c r="E13" i="4"/>
  <c r="F13" i="4"/>
  <c r="G13" i="4"/>
  <c r="H13" i="4"/>
  <c r="J13" i="4"/>
  <c r="K13" i="4"/>
  <c r="C13" i="4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O34" i="3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C11" i="16"/>
  <c r="AK34" i="3" l="1"/>
  <c r="L12" i="2"/>
  <c r="P12" i="2"/>
  <c r="Q12" i="2"/>
  <c r="R12" i="2"/>
  <c r="K12" i="2"/>
  <c r="C12" i="2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C18" i="1"/>
</calcChain>
</file>

<file path=xl/sharedStrings.xml><?xml version="1.0" encoding="utf-8"?>
<sst xmlns="http://schemas.openxmlformats.org/spreadsheetml/2006/main" count="1031" uniqueCount="265">
  <si>
    <t>صندوق در اوراق بهادار با درآمد ثابت سام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</si>
  <si>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</si>
  <si>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</si>
  <si>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</si>
  <si>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</si>
  <si>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</si>
  <si>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</si>
  <si>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</si>
  <si>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</si>
  <si>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</si>
  <si>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</si>
  <si>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</si>
  <si>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</si>
  <si>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</si>
  <si>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</si>
  <si>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</si>
  <si>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پالایش نفت اصفهان</t>
  </si>
  <si>
    <t>پرداخت الکترونیک پاسارگاد</t>
  </si>
  <si>
    <t>توسعه سامانه ی نرم افزاری نگین</t>
  </si>
  <si>
    <t>تولیدی فولاد سپید فراب کویر</t>
  </si>
  <si>
    <t>گروه توسعه مالی مهرآیندگان</t>
  </si>
  <si>
    <t>لیزینگ ایران و شرق</t>
  </si>
  <si>
    <t>کشتیرانی دریای خزر</t>
  </si>
  <si>
    <t>ح.کشتیرانی دریای خزر</t>
  </si>
  <si>
    <t>صندوق اهرمی جهش-واحدهای عادی</t>
  </si>
  <si>
    <t>صندوق س.بخشی فلزات رویین-ب</t>
  </si>
  <si>
    <t>تعداد اوراق تبعی</t>
  </si>
  <si>
    <t>قیمت اعمال</t>
  </si>
  <si>
    <t>تاریخ اعمال</t>
  </si>
  <si>
    <t>نرخ موثر</t>
  </si>
  <si>
    <t>اختیارف ت ومهان-8862-02/10/23</t>
  </si>
  <si>
    <t>1402/10/23</t>
  </si>
  <si>
    <t>اختیارف ت شپنا-10080-03/02/02</t>
  </si>
  <si>
    <t>1403/02/02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</si>
  <si>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</si>
  <si>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</si>
  <si>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</si>
  <si>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</si>
  <si>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</si>
  <si>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</si>
  <si>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</si>
  <si>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</si>
  <si>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خزانه-م3بودجه01-040520</t>
  </si>
  <si>
    <t>بله</t>
  </si>
  <si>
    <t>1401/05/18</t>
  </si>
  <si>
    <t>1404/05/20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</si>
  <si>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</si>
  <si>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</si>
  <si>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</si>
  <si>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</si>
  <si>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</si>
  <si>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</si>
  <si>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</si>
  <si>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</si>
  <si>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</si>
  <si>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</si>
  <si>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</si>
  <si>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</si>
  <si>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اسنادخزانه-م3بودجه00-030418</t>
  </si>
  <si>
    <t>1403/04/18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</si>
  <si>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</si>
  <si>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</si>
  <si>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</si>
  <si>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</si>
  <si>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</si>
  <si>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</si>
  <si>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</si>
  <si>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گواهی اعتبار مولد سامان0208</t>
  </si>
  <si>
    <t>1401/09/01</t>
  </si>
  <si>
    <t>1402/08/30</t>
  </si>
  <si>
    <t>گواهی اعتبار مولد سپه0208</t>
  </si>
  <si>
    <t>گواهی اعتبارمولد رفاه0208</t>
  </si>
  <si>
    <t>مرابحه صاف فیلم کارون051116</t>
  </si>
  <si>
    <t>1401/11/16</t>
  </si>
  <si>
    <t>1405/11/16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</si>
  <si>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</si>
  <si>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</si>
  <si>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</si>
  <si>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</si>
  <si>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</si>
  <si>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</si>
  <si>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</si>
  <si>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</si>
  <si>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</si>
  <si>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دولت87-ش.خ030304</t>
  </si>
  <si>
    <t>1400/03/04</t>
  </si>
  <si>
    <t>1403/03/04</t>
  </si>
  <si>
    <t>مرابحه عام دولت92-ش.خ020825</t>
  </si>
  <si>
    <t>1400/08/25</t>
  </si>
  <si>
    <t>1402/08/25</t>
  </si>
  <si>
    <t>مرابحه کرمان موتور-کارون050327</t>
  </si>
  <si>
    <t>1402/03/27</t>
  </si>
  <si>
    <t>1405/03/27</t>
  </si>
  <si>
    <t>اسناد خزانه-م1بودجه01-040326</t>
  </si>
  <si>
    <t>1401/02/26</t>
  </si>
  <si>
    <t>1404/03/25</t>
  </si>
  <si>
    <t>مرابحه عام دولت139-ش.خ040804</t>
  </si>
  <si>
    <t>1402/07/04</t>
  </si>
  <si>
    <t>1404/08/03</t>
  </si>
  <si>
    <t>مرابحه عام دولت5-ش.خ0302</t>
  </si>
  <si>
    <t>1399/06/16</t>
  </si>
  <si>
    <t>1403/02/16</t>
  </si>
  <si>
    <t>مرابحه الکترومادیرا-کیان060626</t>
  </si>
  <si>
    <t>1402/06/26</t>
  </si>
  <si>
    <t>1406/06/26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</si>
  <si>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</si>
  <si>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</si>
  <si>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</si>
  <si>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</si>
  <si>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</si>
  <si>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</si>
  <si>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</si>
  <si>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</si>
  <si>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</si>
  <si>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</si>
  <si>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</si>
  <si>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</si>
  <si>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</si>
  <si>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</si>
  <si>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</si>
  <si>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</si>
  <si>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</si>
  <si>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</si>
  <si>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</si>
  <si>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</si>
  <si>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</si>
  <si>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</si>
  <si>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</si>
  <si>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290.303.15692033.1</t>
  </si>
  <si>
    <t>سپرده بلند مدت</t>
  </si>
  <si>
    <t>1401/12/10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</si>
  <si>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</si>
  <si>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</si>
  <si>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</si>
  <si>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</si>
  <si>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</si>
  <si>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</si>
  <si>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053260345000000206</t>
  </si>
  <si>
    <t>1402/02/24</t>
  </si>
  <si>
    <t>053260345000000213</t>
  </si>
  <si>
    <t>1402/02/27</t>
  </si>
  <si>
    <t>0532.60.386.000000037</t>
  </si>
  <si>
    <t>1402/04/20</t>
  </si>
  <si>
    <t>بانک آینده امانیه</t>
  </si>
  <si>
    <t>0203865146003</t>
  </si>
  <si>
    <t>1402/04/21</t>
  </si>
  <si>
    <t>بانک دی یوسف آباد</t>
  </si>
  <si>
    <t>0214400000003</t>
  </si>
  <si>
    <t>1402/04/28</t>
  </si>
  <si>
    <t>120.1405.1403785.12</t>
  </si>
  <si>
    <t>1402/05/03</t>
  </si>
  <si>
    <t>120.1405.1403785.16</t>
  </si>
  <si>
    <t>1402/05/23</t>
  </si>
  <si>
    <t>120.1405.1403785.17</t>
  </si>
  <si>
    <t>0303902085004</t>
  </si>
  <si>
    <t>قرض الحسنه</t>
  </si>
  <si>
    <t>1402/05/24</t>
  </si>
  <si>
    <t>053260386000000164</t>
  </si>
  <si>
    <t>1402/05/28</t>
  </si>
  <si>
    <t>0405162250006</t>
  </si>
  <si>
    <t>1402/06/06</t>
  </si>
  <si>
    <t>053260386000000192</t>
  </si>
  <si>
    <t>1402/06/08</t>
  </si>
  <si>
    <t>0405167728007</t>
  </si>
  <si>
    <t>120.1405.1403785.18</t>
  </si>
  <si>
    <t>1402/06/21</t>
  </si>
  <si>
    <t>120.1405.1403785.19</t>
  </si>
  <si>
    <t>1402/07/09</t>
  </si>
  <si>
    <t>053260386000000260</t>
  </si>
  <si>
    <t>1402/07/12</t>
  </si>
  <si>
    <t>120.1405.1403785.20</t>
  </si>
  <si>
    <t>1402/07/18</t>
  </si>
  <si>
    <t>053260386000000279</t>
  </si>
  <si>
    <t>1402/07/23</t>
  </si>
  <si>
    <t>بانک ملت بهار جنوبی</t>
  </si>
  <si>
    <t>9942376537</t>
  </si>
  <si>
    <t>1402/07/26</t>
  </si>
  <si>
    <t>053260386000000287</t>
  </si>
  <si>
    <t>1402/07/29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</si>
  <si>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</si>
  <si>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</si>
  <si>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</si>
  <si>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</si>
  <si>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</si>
  <si>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</si>
  <si>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</si>
  <si>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</si>
  <si>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</si>
  <si>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</si>
  <si>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</si>
  <si>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</si>
  <si>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</si>
  <si>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</si>
  <si>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</si>
  <si>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سرمایه گذاری گروه توسعه ملی</t>
  </si>
  <si>
    <t>تولیدی مخازن گازطبیعی آسیاناما</t>
  </si>
  <si>
    <t>تامین سرمایه کاردان</t>
  </si>
  <si>
    <t>گروه مالی شهر</t>
  </si>
  <si>
    <t>مولد نیروگاهی تجارت فارس</t>
  </si>
  <si>
    <t>کشاورزی و دامپروری فجر اصفهان</t>
  </si>
  <si>
    <t>سرمایه گذاری تامین اجتماعی</t>
  </si>
  <si>
    <t>توسعه فن افزار توسن</t>
  </si>
  <si>
    <t>نیان الکترونیک</t>
  </si>
  <si>
    <t>توسعه صنایع و معادن کوثر</t>
  </si>
  <si>
    <t>س. الماس حکمت ایرانیان</t>
  </si>
  <si>
    <t>اسنادخزانه-م2بودجه00-031024</t>
  </si>
  <si>
    <t>اسنادخزانه-م5بودجه00-030626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</si>
  <si>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</si>
  <si>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</si>
  <si>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</si>
  <si>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</si>
  <si>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</si>
  <si>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</si>
  <si>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</si>
  <si>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</si>
  <si>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</si>
  <si>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</si>
  <si>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120-1405-1403785-2</t>
  </si>
  <si>
    <t>120-1405-1403785-3</t>
  </si>
  <si>
    <t>120-1405-1403785-1</t>
  </si>
  <si>
    <t>120-1405-1403785-4</t>
  </si>
  <si>
    <t>053260357000000019</t>
  </si>
  <si>
    <t>053260345000000207</t>
  </si>
  <si>
    <t>120-1405-1403785-5</t>
  </si>
  <si>
    <t>120.1405.1403785.6</t>
  </si>
  <si>
    <t>120.1405.1403785.7</t>
  </si>
  <si>
    <t>120.1405.1403785.8</t>
  </si>
  <si>
    <t>120.1405.1403785.9</t>
  </si>
  <si>
    <t>120.1405.1403785.10</t>
  </si>
  <si>
    <t>120-1405-1403785-11</t>
  </si>
  <si>
    <t>0532.60.386.000000032</t>
  </si>
  <si>
    <t>0405029219009</t>
  </si>
  <si>
    <t>0405039509006</t>
  </si>
  <si>
    <t>0405048852004</t>
  </si>
  <si>
    <t>120.1405.1403785.13</t>
  </si>
  <si>
    <t>120.1405.1403785.14</t>
  </si>
  <si>
    <t>120.1405.1403785.15</t>
  </si>
  <si>
    <t>سرمایه‌گذاری در سهام</t>
  </si>
  <si>
    <t>درآمد سپرده بانکی</t>
  </si>
  <si>
    <t>صندوق س.بخشی فلزات رویین</t>
  </si>
  <si>
    <t>‫1- سرمایه گذاری ها</t>
  </si>
  <si>
    <t>‫1-2- سرمایه گذاری در سهام دارای اوراق اختیار فروش تبعی با هدف تامین مالی</t>
  </si>
  <si>
    <t>‫1-1- سرمایه گذاری در سهام و حق تقدم سهام</t>
  </si>
  <si>
    <t>نگهداری تا سررسید</t>
  </si>
  <si>
    <t>‫صندوق سرمایه گذاری در اوراق بهادار با درآمدثابت سام</t>
  </si>
  <si>
    <t>‫صورت وضعیت پورتفوی</t>
  </si>
  <si>
    <t>‫برای ماه منتهی به 1402/07/30</t>
  </si>
  <si>
    <t>‫1-3- سرمایه گذاری در اوراق مشارکت بورسی یا فرابورسی</t>
  </si>
  <si>
    <t>‫1-3- سرمایه گذاری در صندوق های سرمایه گذاری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</si>
  <si>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</si>
  <si>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</si>
  <si>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‫1-4- سرمایه گذاری در  سپرده بانکی</t>
  </si>
  <si>
    <t>یادداشت</t>
  </si>
  <si>
    <t>‫2- درآمد حاصل از سرمایه گذاری ها</t>
  </si>
  <si>
    <t>‫2-1- درآمد حاصل از سرمایه گذاری در سهام :</t>
  </si>
  <si>
    <t>2-1</t>
  </si>
  <si>
    <t>‫2-1-1- درآمد ناشی از فروش اوراق بهادار  :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</si>
  <si>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</si>
  <si>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</si>
  <si>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‫2-3- درآمد حاصل از سرمایه گذاری در سپرده بانکی :</t>
  </si>
  <si>
    <t>‫2-3-1- درآمد حاصل از سرمایه گذاری در سپرده بانکی و اوراق بهادار با درآمد ثابت :</t>
  </si>
  <si>
    <t>2-3</t>
  </si>
  <si>
    <t>2-2</t>
  </si>
  <si>
    <t>سرمایه‌گذاری در اوراق بهادار با درآمد ثابت</t>
  </si>
  <si>
    <t>از ابتدای دوره 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</si>
</sst>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3">
    <font>
      <sz val="11"/>
      <name val="Calibri"/>
    </font>
    <font>
      <sz val="11"/>
      <name val="Calibri"/>
    </font>
    <font>
      <b/>
      <sz val="12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sz val="14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sz val="11"/>
      <name val="IRAN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3" fontId="4" fillId="0" borderId="0" xfId="0" applyNumberFormat="1" applyFont="1"/>
    <xf numFmtId="37" fontId="5" fillId="0" borderId="0" xfId="0" applyNumberFormat="1" applyFont="1" applyAlignment="1">
      <alignment vertical="center"/>
    </xf>
    <xf numFmtId="0" fontId="6" fillId="0" borderId="0" xfId="0" applyFont="1"/>
    <xf numFmtId="37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0" fontId="7" fillId="0" borderId="0" xfId="0" applyFont="1" applyAlignment="1">
      <alignment horizontal="center" vertical="center"/>
    </xf>
    <xf numFmtId="164" fontId="4" fillId="0" borderId="0" xfId="2" applyNumberFormat="1" applyFont="1"/>
    <xf numFmtId="3" fontId="5" fillId="0" borderId="2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horizontal="center"/>
    </xf>
    <xf numFmtId="3" fontId="4" fillId="0" borderId="2" xfId="0" applyNumberFormat="1" applyFont="1" applyBorder="1"/>
    <xf numFmtId="3" fontId="5" fillId="0" borderId="0" xfId="0" applyNumberFormat="1" applyFont="1"/>
    <xf numFmtId="165" fontId="4" fillId="0" borderId="0" xfId="1" applyNumberFormat="1" applyFont="1"/>
    <xf numFmtId="165" fontId="5" fillId="0" borderId="2" xfId="1" applyNumberFormat="1" applyFont="1" applyBorder="1"/>
    <xf numFmtId="165" fontId="4" fillId="0" borderId="1" xfId="1" applyNumberFormat="1" applyFont="1" applyBorder="1"/>
    <xf numFmtId="165" fontId="4" fillId="0" borderId="0" xfId="1" applyNumberFormat="1" applyFont="1" applyAlignment="1">
      <alignment horizontal="center"/>
    </xf>
    <xf numFmtId="164" fontId="5" fillId="0" borderId="2" xfId="0" applyNumberFormat="1" applyFont="1" applyBorder="1"/>
    <xf numFmtId="0" fontId="11" fillId="0" borderId="0" xfId="0" applyFont="1"/>
    <xf numFmtId="49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2" xfId="2" applyNumberFormat="1" applyFont="1" applyBorder="1"/>
    <xf numFmtId="164" fontId="4" fillId="0" borderId="0" xfId="2" applyNumberFormat="1" applyFont="1" applyAlignment="1">
      <alignment horizontal="center"/>
    </xf>
    <xf numFmtId="10" fontId="5" fillId="0" borderId="2" xfId="2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488043</xdr:colOff>
      <xdr:row>17</xdr:row>
      <xdr:rowOff>139378</xdr:rowOff>
    </xdr:from>
    <xdr:to>
      <xdr:col>5</xdr:col>
      <xdr:colOff>365125</xdr:colOff>
      <xdr:row>24</xdr:row>
      <xdr:rowOff>111819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426D8-27E5-498A-BB0A-412FE9B4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73275" y="4025578"/>
          <a:ext cx="109628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BA05-2997-4080-B357-03F2E29A19E7}">
  <dimension ref="A26:J28"/>
  <sheetViews>
    <sheetView rightToLeft="1" tabSelected="1" view="pageBreakPreview" zoomScaleNormal="100" zoomScaleSheetLayoutView="100" workbookViewId="0">
      <selection activeCell="N23" sqref="N23"/>
    </sheetView>
  </sheetViews>
  <sheetFormatPr defaultRowHeight="18"/>
  <cols>
    <col min="1" max="16384" width="9.140625" style="24"/>
  </cols>
  <sheetData>
    <row r="26" spans="1:10" ht="30">
      <c r="A26" s="44" t="s">
        <v>244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30">
      <c r="A27" s="44" t="s">
        <v>245</v>
      </c>
      <c r="B27" s="45"/>
      <c r="C27" s="45"/>
      <c r="D27" s="45"/>
      <c r="E27" s="45"/>
      <c r="F27" s="45"/>
      <c r="G27" s="45"/>
      <c r="H27" s="45"/>
      <c r="I27" s="45"/>
      <c r="J27" s="45"/>
    </row>
    <row r="28" spans="1:10" ht="30">
      <c r="A28" s="44" t="s">
        <v>246</v>
      </c>
      <c r="B28" s="45"/>
      <c r="C28" s="45"/>
      <c r="D28" s="45"/>
      <c r="E28" s="45"/>
      <c r="F28" s="45"/>
      <c r="G28" s="45"/>
      <c r="H28" s="45"/>
      <c r="I28" s="45"/>
      <c r="J28" s="45"/>
    </row>
  </sheetData>
  <mergeCells count="3">
    <mergeCell ref="A26:J26"/>
    <mergeCell ref="A27:J27"/>
    <mergeCell ref="A28:J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4"/>
  <sheetViews>
    <sheetView rightToLeft="1" workbookViewId="0">
      <selection activeCell="A8" sqref="A8:Q32"/>
    </sheetView>
  </sheetViews>
  <sheetFormatPr defaultRowHeight="22.5"/>
  <cols>
    <col min="1" max="1" width="33.425781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2.57031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1" spans="1:17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4">
      <c r="A2" s="49" t="s">
        <v>179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4">
      <c r="A4" s="6" t="s">
        <v>256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24">
      <c r="A6" s="49" t="s">
        <v>3</v>
      </c>
      <c r="C6" s="52" t="s">
        <v>181</v>
      </c>
      <c r="D6" s="52" t="s">
        <v>181</v>
      </c>
      <c r="E6" s="52" t="s">
        <v>181</v>
      </c>
      <c r="F6" s="52" t="s">
        <v>181</v>
      </c>
      <c r="G6" s="52" t="s">
        <v>181</v>
      </c>
      <c r="H6" s="52" t="s">
        <v>181</v>
      </c>
      <c r="I6" s="52" t="s">
        <v>181</v>
      </c>
      <c r="J6" s="9"/>
      <c r="K6" s="52" t="s">
        <v>264</v>
      </c>
      <c r="L6" s="52" t="s">
        <v>182</v>
      </c>
      <c r="M6" s="52" t="s">
        <v>182</v>
      </c>
      <c r="N6" s="52" t="s">
        <v>182</v>
      </c>
      <c r="O6" s="52" t="s">
        <v>182</v>
      </c>
      <c r="P6" s="52" t="s">
        <v>182</v>
      </c>
      <c r="Q6" s="52" t="s">
        <v>182</v>
      </c>
    </row>
    <row r="7" spans="1:17" ht="24">
      <c r="A7" s="52" t="s">
        <v>3</v>
      </c>
      <c r="B7" s="9"/>
      <c r="C7" s="52" t="s">
        <v>7</v>
      </c>
      <c r="D7" s="9"/>
      <c r="E7" s="52" t="s">
        <v>189</v>
      </c>
      <c r="F7" s="9"/>
      <c r="G7" s="52" t="s">
        <v>190</v>
      </c>
      <c r="H7" s="9"/>
      <c r="I7" s="52" t="s">
        <v>192</v>
      </c>
      <c r="J7" s="9"/>
      <c r="K7" s="52" t="s">
        <v>7</v>
      </c>
      <c r="L7" s="9"/>
      <c r="M7" s="52" t="s">
        <v>189</v>
      </c>
      <c r="N7" s="9"/>
      <c r="O7" s="52" t="s">
        <v>190</v>
      </c>
      <c r="P7" s="9"/>
      <c r="Q7" s="52" t="s">
        <v>192</v>
      </c>
    </row>
    <row r="8" spans="1:17" ht="24">
      <c r="A8" s="42" t="s">
        <v>19</v>
      </c>
      <c r="B8" s="16"/>
      <c r="C8" s="29">
        <v>2655519</v>
      </c>
      <c r="D8" s="16"/>
      <c r="E8" s="29">
        <v>10092217533</v>
      </c>
      <c r="F8" s="16"/>
      <c r="G8" s="29">
        <v>9727923511</v>
      </c>
      <c r="H8" s="16"/>
      <c r="I8" s="29">
        <v>364294022</v>
      </c>
      <c r="J8" s="16"/>
      <c r="K8" s="29">
        <v>3855519</v>
      </c>
      <c r="L8" s="16"/>
      <c r="M8" s="29">
        <v>14821112240</v>
      </c>
      <c r="N8" s="16"/>
      <c r="O8" s="29">
        <v>14123817203</v>
      </c>
      <c r="P8" s="16"/>
      <c r="Q8" s="29">
        <v>697295037</v>
      </c>
    </row>
    <row r="9" spans="1:17" ht="24">
      <c r="A9" s="42" t="s">
        <v>22</v>
      </c>
      <c r="B9" s="16"/>
      <c r="C9" s="29">
        <v>396020</v>
      </c>
      <c r="D9" s="16"/>
      <c r="E9" s="29">
        <v>6621788355</v>
      </c>
      <c r="F9" s="16"/>
      <c r="G9" s="29">
        <v>6529321106</v>
      </c>
      <c r="H9" s="16"/>
      <c r="I9" s="29">
        <v>92467249</v>
      </c>
      <c r="J9" s="16"/>
      <c r="K9" s="29">
        <v>410068</v>
      </c>
      <c r="L9" s="16"/>
      <c r="M9" s="29">
        <v>7481996291</v>
      </c>
      <c r="N9" s="16"/>
      <c r="O9" s="29">
        <v>7263516452</v>
      </c>
      <c r="P9" s="16"/>
      <c r="Q9" s="29">
        <v>218479839</v>
      </c>
    </row>
    <row r="10" spans="1:17" ht="24">
      <c r="A10" s="42" t="s">
        <v>21</v>
      </c>
      <c r="B10" s="16"/>
      <c r="C10" s="29">
        <v>738472</v>
      </c>
      <c r="D10" s="16"/>
      <c r="E10" s="29">
        <v>4589215246</v>
      </c>
      <c r="F10" s="16"/>
      <c r="G10" s="29">
        <v>5767119748</v>
      </c>
      <c r="H10" s="16"/>
      <c r="I10" s="29">
        <v>-1177904502</v>
      </c>
      <c r="J10" s="16"/>
      <c r="K10" s="29">
        <v>2049855</v>
      </c>
      <c r="L10" s="16"/>
      <c r="M10" s="29">
        <v>15730383427</v>
      </c>
      <c r="N10" s="16"/>
      <c r="O10" s="29">
        <v>16005194889</v>
      </c>
      <c r="P10" s="16"/>
      <c r="Q10" s="29">
        <v>-274811462</v>
      </c>
    </row>
    <row r="11" spans="1:17" ht="24">
      <c r="A11" s="42" t="s">
        <v>17</v>
      </c>
      <c r="B11" s="16"/>
      <c r="C11" s="29">
        <v>40123</v>
      </c>
      <c r="D11" s="16"/>
      <c r="E11" s="29">
        <v>611870658</v>
      </c>
      <c r="F11" s="16"/>
      <c r="G11" s="29">
        <v>698251365</v>
      </c>
      <c r="H11" s="16"/>
      <c r="I11" s="29">
        <v>-86380707</v>
      </c>
      <c r="J11" s="16"/>
      <c r="K11" s="29">
        <v>370355</v>
      </c>
      <c r="L11" s="16"/>
      <c r="M11" s="29">
        <v>8060707215</v>
      </c>
      <c r="N11" s="16"/>
      <c r="O11" s="29">
        <v>7329820206</v>
      </c>
      <c r="P11" s="16"/>
      <c r="Q11" s="29">
        <v>730887009</v>
      </c>
    </row>
    <row r="12" spans="1:17" ht="24">
      <c r="A12" s="42" t="s">
        <v>193</v>
      </c>
      <c r="B12" s="16"/>
      <c r="C12" s="29">
        <v>0</v>
      </c>
      <c r="D12" s="16"/>
      <c r="E12" s="29">
        <v>0</v>
      </c>
      <c r="F12" s="16"/>
      <c r="G12" s="29">
        <v>0</v>
      </c>
      <c r="H12" s="16"/>
      <c r="I12" s="29">
        <v>0</v>
      </c>
      <c r="J12" s="16"/>
      <c r="K12" s="29">
        <v>125000</v>
      </c>
      <c r="L12" s="16"/>
      <c r="M12" s="29">
        <v>3566154457</v>
      </c>
      <c r="N12" s="16"/>
      <c r="O12" s="29">
        <v>2660663659</v>
      </c>
      <c r="P12" s="16"/>
      <c r="Q12" s="29">
        <v>905490798</v>
      </c>
    </row>
    <row r="13" spans="1:17" ht="24">
      <c r="A13" s="42" t="s">
        <v>194</v>
      </c>
      <c r="B13" s="16"/>
      <c r="C13" s="29">
        <v>0</v>
      </c>
      <c r="D13" s="16"/>
      <c r="E13" s="29">
        <v>0</v>
      </c>
      <c r="F13" s="16"/>
      <c r="G13" s="29">
        <v>0</v>
      </c>
      <c r="H13" s="16"/>
      <c r="I13" s="29">
        <v>0</v>
      </c>
      <c r="J13" s="16"/>
      <c r="K13" s="29">
        <v>3600000</v>
      </c>
      <c r="L13" s="16"/>
      <c r="M13" s="29">
        <v>46606242511</v>
      </c>
      <c r="N13" s="16"/>
      <c r="O13" s="29">
        <v>52058966849</v>
      </c>
      <c r="P13" s="16"/>
      <c r="Q13" s="29">
        <v>-5452724338</v>
      </c>
    </row>
    <row r="14" spans="1:17" ht="24">
      <c r="A14" s="42" t="s">
        <v>195</v>
      </c>
      <c r="B14" s="16"/>
      <c r="C14" s="29">
        <v>0</v>
      </c>
      <c r="D14" s="16"/>
      <c r="E14" s="29">
        <v>0</v>
      </c>
      <c r="F14" s="16"/>
      <c r="G14" s="29">
        <v>0</v>
      </c>
      <c r="H14" s="16"/>
      <c r="I14" s="29">
        <v>0</v>
      </c>
      <c r="J14" s="16"/>
      <c r="K14" s="29">
        <v>50000</v>
      </c>
      <c r="L14" s="16"/>
      <c r="M14" s="29">
        <v>633530881</v>
      </c>
      <c r="N14" s="16"/>
      <c r="O14" s="29">
        <v>667605631</v>
      </c>
      <c r="P14" s="16"/>
      <c r="Q14" s="29">
        <v>-34074750</v>
      </c>
    </row>
    <row r="15" spans="1:17" ht="24">
      <c r="A15" s="42" t="s">
        <v>196</v>
      </c>
      <c r="B15" s="16"/>
      <c r="C15" s="29">
        <v>0</v>
      </c>
      <c r="D15" s="16"/>
      <c r="E15" s="29">
        <v>0</v>
      </c>
      <c r="F15" s="16"/>
      <c r="G15" s="29">
        <v>0</v>
      </c>
      <c r="H15" s="16"/>
      <c r="I15" s="29">
        <v>0</v>
      </c>
      <c r="J15" s="16"/>
      <c r="K15" s="29">
        <v>414</v>
      </c>
      <c r="L15" s="16"/>
      <c r="M15" s="29">
        <v>3535103</v>
      </c>
      <c r="N15" s="16"/>
      <c r="O15" s="29">
        <v>2933837</v>
      </c>
      <c r="P15" s="16"/>
      <c r="Q15" s="29">
        <v>601266</v>
      </c>
    </row>
    <row r="16" spans="1:17" ht="24">
      <c r="A16" s="42" t="s">
        <v>197</v>
      </c>
      <c r="B16" s="16"/>
      <c r="C16" s="29">
        <v>0</v>
      </c>
      <c r="D16" s="16"/>
      <c r="E16" s="29">
        <v>0</v>
      </c>
      <c r="F16" s="16"/>
      <c r="G16" s="29">
        <v>0</v>
      </c>
      <c r="H16" s="16"/>
      <c r="I16" s="29">
        <v>0</v>
      </c>
      <c r="J16" s="16"/>
      <c r="K16" s="29">
        <v>1201862</v>
      </c>
      <c r="L16" s="16"/>
      <c r="M16" s="29">
        <v>3227274970</v>
      </c>
      <c r="N16" s="16"/>
      <c r="O16" s="29">
        <v>2877293710</v>
      </c>
      <c r="P16" s="16"/>
      <c r="Q16" s="29">
        <v>349981260</v>
      </c>
    </row>
    <row r="17" spans="1:17" ht="24">
      <c r="A17" s="42" t="s">
        <v>198</v>
      </c>
      <c r="B17" s="16"/>
      <c r="C17" s="29">
        <v>0</v>
      </c>
      <c r="D17" s="16"/>
      <c r="E17" s="29">
        <v>0</v>
      </c>
      <c r="F17" s="16"/>
      <c r="G17" s="29">
        <v>0</v>
      </c>
      <c r="H17" s="16"/>
      <c r="I17" s="29">
        <v>0</v>
      </c>
      <c r="J17" s="16"/>
      <c r="K17" s="29">
        <v>352</v>
      </c>
      <c r="L17" s="16"/>
      <c r="M17" s="29">
        <v>2690776</v>
      </c>
      <c r="N17" s="16"/>
      <c r="O17" s="29">
        <v>2403523</v>
      </c>
      <c r="P17" s="16"/>
      <c r="Q17" s="29">
        <v>287253</v>
      </c>
    </row>
    <row r="18" spans="1:17" ht="24">
      <c r="A18" s="42" t="s">
        <v>15</v>
      </c>
      <c r="B18" s="16"/>
      <c r="C18" s="29">
        <v>0</v>
      </c>
      <c r="D18" s="16"/>
      <c r="E18" s="29">
        <v>0</v>
      </c>
      <c r="F18" s="16"/>
      <c r="G18" s="29">
        <v>0</v>
      </c>
      <c r="H18" s="16"/>
      <c r="I18" s="29">
        <v>0</v>
      </c>
      <c r="J18" s="16"/>
      <c r="K18" s="29">
        <v>200000</v>
      </c>
      <c r="L18" s="16"/>
      <c r="M18" s="29">
        <v>854883005</v>
      </c>
      <c r="N18" s="16"/>
      <c r="O18" s="29">
        <v>822746371</v>
      </c>
      <c r="P18" s="16"/>
      <c r="Q18" s="29">
        <v>32136634</v>
      </c>
    </row>
    <row r="19" spans="1:17" ht="24">
      <c r="A19" s="42" t="s">
        <v>199</v>
      </c>
      <c r="B19" s="16"/>
      <c r="C19" s="29">
        <v>0</v>
      </c>
      <c r="D19" s="16"/>
      <c r="E19" s="29">
        <v>0</v>
      </c>
      <c r="F19" s="16"/>
      <c r="G19" s="29">
        <v>0</v>
      </c>
      <c r="H19" s="16"/>
      <c r="I19" s="29">
        <v>0</v>
      </c>
      <c r="J19" s="16"/>
      <c r="K19" s="29">
        <v>100000</v>
      </c>
      <c r="L19" s="16"/>
      <c r="M19" s="29">
        <v>2450333303</v>
      </c>
      <c r="N19" s="16"/>
      <c r="O19" s="29">
        <v>2096399769</v>
      </c>
      <c r="P19" s="16"/>
      <c r="Q19" s="29">
        <v>353933534</v>
      </c>
    </row>
    <row r="20" spans="1:17" ht="24">
      <c r="A20" s="42" t="s">
        <v>200</v>
      </c>
      <c r="B20" s="16"/>
      <c r="C20" s="29">
        <v>0</v>
      </c>
      <c r="D20" s="16"/>
      <c r="E20" s="29">
        <v>0</v>
      </c>
      <c r="F20" s="16"/>
      <c r="G20" s="29">
        <v>0</v>
      </c>
      <c r="H20" s="16"/>
      <c r="I20" s="29">
        <v>0</v>
      </c>
      <c r="J20" s="16"/>
      <c r="K20" s="29">
        <v>400000</v>
      </c>
      <c r="L20" s="16"/>
      <c r="M20" s="29">
        <v>502194067</v>
      </c>
      <c r="N20" s="16"/>
      <c r="O20" s="29">
        <v>796000000</v>
      </c>
      <c r="P20" s="16"/>
      <c r="Q20" s="29">
        <v>-293805933</v>
      </c>
    </row>
    <row r="21" spans="1:17" ht="24">
      <c r="A21" s="42" t="s">
        <v>201</v>
      </c>
      <c r="B21" s="16"/>
      <c r="C21" s="29">
        <v>0</v>
      </c>
      <c r="D21" s="16"/>
      <c r="E21" s="29">
        <v>0</v>
      </c>
      <c r="F21" s="16"/>
      <c r="G21" s="29">
        <v>0</v>
      </c>
      <c r="H21" s="16"/>
      <c r="I21" s="29">
        <v>0</v>
      </c>
      <c r="J21" s="16"/>
      <c r="K21" s="29">
        <v>83</v>
      </c>
      <c r="L21" s="16"/>
      <c r="M21" s="29">
        <v>1446237</v>
      </c>
      <c r="N21" s="16"/>
      <c r="O21" s="29">
        <v>1144776</v>
      </c>
      <c r="P21" s="16"/>
      <c r="Q21" s="29">
        <v>301461</v>
      </c>
    </row>
    <row r="22" spans="1:17" ht="24">
      <c r="A22" s="42" t="s">
        <v>202</v>
      </c>
      <c r="B22" s="16"/>
      <c r="C22" s="29">
        <v>0</v>
      </c>
      <c r="D22" s="16"/>
      <c r="E22" s="29">
        <v>0</v>
      </c>
      <c r="F22" s="16"/>
      <c r="G22" s="29">
        <v>0</v>
      </c>
      <c r="H22" s="16"/>
      <c r="I22" s="29">
        <v>0</v>
      </c>
      <c r="J22" s="16"/>
      <c r="K22" s="29">
        <v>11</v>
      </c>
      <c r="L22" s="16"/>
      <c r="M22" s="29">
        <v>1223032</v>
      </c>
      <c r="N22" s="16"/>
      <c r="O22" s="29">
        <v>876669</v>
      </c>
      <c r="P22" s="16"/>
      <c r="Q22" s="29">
        <v>346363</v>
      </c>
    </row>
    <row r="23" spans="1:17" ht="24">
      <c r="A23" s="42" t="s">
        <v>203</v>
      </c>
      <c r="B23" s="16"/>
      <c r="C23" s="29">
        <v>0</v>
      </c>
      <c r="D23" s="16"/>
      <c r="E23" s="29">
        <v>0</v>
      </c>
      <c r="F23" s="16"/>
      <c r="G23" s="29">
        <v>0</v>
      </c>
      <c r="H23" s="16"/>
      <c r="I23" s="29">
        <v>0</v>
      </c>
      <c r="J23" s="16"/>
      <c r="K23" s="29">
        <v>44</v>
      </c>
      <c r="L23" s="16"/>
      <c r="M23" s="29">
        <v>1347140</v>
      </c>
      <c r="N23" s="16"/>
      <c r="O23" s="29">
        <v>972620</v>
      </c>
      <c r="P23" s="16"/>
      <c r="Q23" s="29">
        <v>374520</v>
      </c>
    </row>
    <row r="24" spans="1:17" ht="24">
      <c r="A24" s="42" t="s">
        <v>204</v>
      </c>
      <c r="B24" s="16"/>
      <c r="C24" s="29">
        <v>0</v>
      </c>
      <c r="D24" s="16"/>
      <c r="E24" s="29">
        <v>0</v>
      </c>
      <c r="F24" s="16"/>
      <c r="G24" s="29">
        <v>0</v>
      </c>
      <c r="H24" s="16"/>
      <c r="I24" s="29">
        <v>0</v>
      </c>
      <c r="J24" s="16"/>
      <c r="K24" s="29">
        <v>300000</v>
      </c>
      <c r="L24" s="16"/>
      <c r="M24" s="29">
        <v>888978933</v>
      </c>
      <c r="N24" s="16"/>
      <c r="O24" s="29">
        <v>829952904</v>
      </c>
      <c r="P24" s="16"/>
      <c r="Q24" s="29">
        <v>59026029</v>
      </c>
    </row>
    <row r="25" spans="1:17" ht="24">
      <c r="A25" s="42" t="s">
        <v>49</v>
      </c>
      <c r="B25" s="16"/>
      <c r="C25" s="29">
        <v>500</v>
      </c>
      <c r="D25" s="16"/>
      <c r="E25" s="29">
        <v>486661779</v>
      </c>
      <c r="F25" s="16"/>
      <c r="G25" s="29">
        <v>427572482</v>
      </c>
      <c r="H25" s="16"/>
      <c r="I25" s="29">
        <v>59089297</v>
      </c>
      <c r="J25" s="16"/>
      <c r="K25" s="29">
        <v>500</v>
      </c>
      <c r="L25" s="16"/>
      <c r="M25" s="29">
        <v>486661779</v>
      </c>
      <c r="N25" s="16"/>
      <c r="O25" s="29">
        <v>427572482</v>
      </c>
      <c r="P25" s="16"/>
      <c r="Q25" s="29">
        <v>59089297</v>
      </c>
    </row>
    <row r="26" spans="1:17" ht="24">
      <c r="A26" s="42" t="s">
        <v>58</v>
      </c>
      <c r="B26" s="16"/>
      <c r="C26" s="29">
        <v>300</v>
      </c>
      <c r="D26" s="16"/>
      <c r="E26" s="29">
        <v>253754000</v>
      </c>
      <c r="F26" s="16"/>
      <c r="G26" s="29">
        <v>222319283</v>
      </c>
      <c r="H26" s="16"/>
      <c r="I26" s="29">
        <v>31434717</v>
      </c>
      <c r="J26" s="16"/>
      <c r="K26" s="29">
        <v>7900</v>
      </c>
      <c r="L26" s="16"/>
      <c r="M26" s="29">
        <v>5819683996</v>
      </c>
      <c r="N26" s="16"/>
      <c r="O26" s="29">
        <v>5733070908</v>
      </c>
      <c r="P26" s="16"/>
      <c r="Q26" s="29">
        <v>86613088</v>
      </c>
    </row>
    <row r="27" spans="1:17" ht="24">
      <c r="A27" s="42" t="s">
        <v>46</v>
      </c>
      <c r="B27" s="16"/>
      <c r="C27" s="29">
        <v>0</v>
      </c>
      <c r="D27" s="16"/>
      <c r="E27" s="29">
        <v>0</v>
      </c>
      <c r="F27" s="16"/>
      <c r="G27" s="29">
        <v>0</v>
      </c>
      <c r="H27" s="16"/>
      <c r="I27" s="29">
        <v>0</v>
      </c>
      <c r="J27" s="16"/>
      <c r="K27" s="29">
        <v>100</v>
      </c>
      <c r="L27" s="16"/>
      <c r="M27" s="29">
        <v>86534315</v>
      </c>
      <c r="N27" s="16"/>
      <c r="O27" s="29">
        <v>85684526</v>
      </c>
      <c r="P27" s="16"/>
      <c r="Q27" s="29">
        <v>849789</v>
      </c>
    </row>
    <row r="28" spans="1:17" ht="24">
      <c r="A28" s="42" t="s">
        <v>52</v>
      </c>
      <c r="B28" s="16"/>
      <c r="C28" s="29">
        <v>0</v>
      </c>
      <c r="D28" s="16"/>
      <c r="E28" s="29">
        <v>0</v>
      </c>
      <c r="F28" s="16"/>
      <c r="G28" s="29">
        <v>0</v>
      </c>
      <c r="H28" s="16"/>
      <c r="I28" s="29">
        <v>0</v>
      </c>
      <c r="J28" s="16"/>
      <c r="K28" s="29">
        <v>4100</v>
      </c>
      <c r="L28" s="16"/>
      <c r="M28" s="29">
        <v>3381886923</v>
      </c>
      <c r="N28" s="16"/>
      <c r="O28" s="29">
        <v>3338004903</v>
      </c>
      <c r="P28" s="16"/>
      <c r="Q28" s="29">
        <v>43882020</v>
      </c>
    </row>
    <row r="29" spans="1:17" ht="24">
      <c r="A29" s="42" t="s">
        <v>65</v>
      </c>
      <c r="B29" s="16"/>
      <c r="C29" s="29">
        <v>0</v>
      </c>
      <c r="D29" s="16"/>
      <c r="E29" s="29">
        <v>0</v>
      </c>
      <c r="F29" s="16"/>
      <c r="G29" s="29">
        <v>0</v>
      </c>
      <c r="H29" s="16"/>
      <c r="I29" s="29">
        <v>0</v>
      </c>
      <c r="J29" s="16"/>
      <c r="K29" s="29">
        <v>82000</v>
      </c>
      <c r="L29" s="16"/>
      <c r="M29" s="29">
        <v>56791129776</v>
      </c>
      <c r="N29" s="16"/>
      <c r="O29" s="29">
        <v>56016071065</v>
      </c>
      <c r="P29" s="16"/>
      <c r="Q29" s="29">
        <v>775058711</v>
      </c>
    </row>
    <row r="30" spans="1:17" ht="24">
      <c r="A30" s="42" t="s">
        <v>205</v>
      </c>
      <c r="B30" s="16"/>
      <c r="C30" s="29">
        <v>0</v>
      </c>
      <c r="D30" s="16"/>
      <c r="E30" s="29">
        <v>0</v>
      </c>
      <c r="F30" s="16"/>
      <c r="G30" s="29">
        <v>0</v>
      </c>
      <c r="H30" s="16"/>
      <c r="I30" s="29">
        <v>0</v>
      </c>
      <c r="J30" s="16"/>
      <c r="K30" s="29">
        <v>300</v>
      </c>
      <c r="L30" s="16"/>
      <c r="M30" s="29">
        <v>194964657</v>
      </c>
      <c r="N30" s="16"/>
      <c r="O30" s="29">
        <v>191464692</v>
      </c>
      <c r="P30" s="16"/>
      <c r="Q30" s="29">
        <v>3499965</v>
      </c>
    </row>
    <row r="31" spans="1:17" ht="24">
      <c r="A31" s="42" t="s">
        <v>206</v>
      </c>
      <c r="B31" s="16"/>
      <c r="C31" s="29">
        <v>0</v>
      </c>
      <c r="D31" s="16"/>
      <c r="E31" s="29">
        <v>0</v>
      </c>
      <c r="F31" s="16"/>
      <c r="G31" s="29">
        <v>0</v>
      </c>
      <c r="H31" s="16"/>
      <c r="I31" s="29">
        <v>0</v>
      </c>
      <c r="J31" s="16"/>
      <c r="K31" s="29">
        <v>34200</v>
      </c>
      <c r="L31" s="16"/>
      <c r="M31" s="29">
        <v>24066257208</v>
      </c>
      <c r="N31" s="16"/>
      <c r="O31" s="29">
        <v>23671333627</v>
      </c>
      <c r="P31" s="16"/>
      <c r="Q31" s="29">
        <v>394923581</v>
      </c>
    </row>
    <row r="32" spans="1:17" ht="24">
      <c r="A32" s="42" t="s">
        <v>93</v>
      </c>
      <c r="B32" s="16"/>
      <c r="C32" s="29">
        <v>0</v>
      </c>
      <c r="D32" s="16"/>
      <c r="E32" s="29">
        <v>0</v>
      </c>
      <c r="F32" s="16"/>
      <c r="G32" s="29">
        <v>0</v>
      </c>
      <c r="H32" s="16"/>
      <c r="I32" s="29">
        <v>0</v>
      </c>
      <c r="J32" s="16"/>
      <c r="K32" s="29">
        <v>700</v>
      </c>
      <c r="L32" s="16"/>
      <c r="M32" s="29">
        <v>422023496</v>
      </c>
      <c r="N32" s="16"/>
      <c r="O32" s="29">
        <v>414723147</v>
      </c>
      <c r="P32" s="16"/>
      <c r="Q32" s="29">
        <v>7300349</v>
      </c>
    </row>
    <row r="33" spans="3:18" ht="23.25" thickBot="1">
      <c r="C33" s="17">
        <f>SUM(C8:C32)</f>
        <v>3830934</v>
      </c>
      <c r="D33" s="17">
        <f t="shared" ref="D33:R33" si="0">SUM(D8:D32)</f>
        <v>0</v>
      </c>
      <c r="E33" s="17">
        <f t="shared" si="0"/>
        <v>22655507571</v>
      </c>
      <c r="F33" s="17">
        <f t="shared" si="0"/>
        <v>0</v>
      </c>
      <c r="G33" s="17">
        <f t="shared" si="0"/>
        <v>23372507495</v>
      </c>
      <c r="H33" s="17">
        <f t="shared" si="0"/>
        <v>0</v>
      </c>
      <c r="I33" s="17">
        <f t="shared" si="0"/>
        <v>-716999924</v>
      </c>
      <c r="J33" s="17">
        <f t="shared" si="0"/>
        <v>0</v>
      </c>
      <c r="K33" s="17">
        <f t="shared" si="0"/>
        <v>12793363</v>
      </c>
      <c r="L33" s="17">
        <f t="shared" si="0"/>
        <v>0</v>
      </c>
      <c r="M33" s="17">
        <f t="shared" si="0"/>
        <v>196083175738</v>
      </c>
      <c r="N33" s="17">
        <f t="shared" si="0"/>
        <v>0</v>
      </c>
      <c r="O33" s="17">
        <f t="shared" si="0"/>
        <v>197418234418</v>
      </c>
      <c r="P33" s="17">
        <f t="shared" si="0"/>
        <v>0</v>
      </c>
      <c r="Q33" s="17">
        <f t="shared" si="0"/>
        <v>-1335058680</v>
      </c>
      <c r="R33" s="17">
        <f t="shared" si="0"/>
        <v>0</v>
      </c>
    </row>
    <row r="34" spans="3:18" ht="23.25" thickTop="1"/>
  </sheetData>
  <mergeCells count="14">
    <mergeCell ref="A1:Q1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rightToLeft="1" workbookViewId="0">
      <selection activeCell="A4" sqref="A4"/>
    </sheetView>
  </sheetViews>
  <sheetFormatPr defaultRowHeight="22.5"/>
  <cols>
    <col min="1" max="1" width="34.85546875" style="2" bestFit="1" customWidth="1"/>
    <col min="2" max="2" width="1" style="2" customWidth="1"/>
    <col min="3" max="3" width="21.42578125" style="2" bestFit="1" customWidth="1"/>
    <col min="4" max="4" width="1" style="2" customWidth="1"/>
    <col min="5" max="5" width="22.57031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" style="2" bestFit="1" customWidth="1"/>
    <col min="10" max="10" width="1" style="2" customWidth="1"/>
    <col min="11" max="11" width="21.42578125" style="2" bestFit="1" customWidth="1"/>
    <col min="12" max="12" width="1" style="2" customWidth="1"/>
    <col min="13" max="13" width="22.57031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9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1" spans="1:17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4">
      <c r="A2" s="49" t="s">
        <v>179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4">
      <c r="A4" s="6" t="s">
        <v>253</v>
      </c>
      <c r="C4" s="1"/>
      <c r="D4" s="1"/>
      <c r="E4" s="1"/>
      <c r="F4" s="1"/>
      <c r="G4" s="1"/>
    </row>
    <row r="5" spans="1:17" ht="24">
      <c r="A5" s="6" t="s">
        <v>257</v>
      </c>
      <c r="C5" s="1"/>
      <c r="D5" s="1"/>
      <c r="E5" s="1"/>
      <c r="F5" s="1"/>
      <c r="G5" s="1"/>
    </row>
    <row r="7" spans="1:17" ht="24">
      <c r="A7" s="49" t="s">
        <v>183</v>
      </c>
      <c r="C7" s="52" t="s">
        <v>181</v>
      </c>
      <c r="D7" s="52" t="s">
        <v>181</v>
      </c>
      <c r="E7" s="52" t="s">
        <v>181</v>
      </c>
      <c r="F7" s="52" t="s">
        <v>181</v>
      </c>
      <c r="G7" s="52" t="s">
        <v>181</v>
      </c>
      <c r="H7" s="52" t="s">
        <v>181</v>
      </c>
      <c r="I7" s="52" t="s">
        <v>181</v>
      </c>
      <c r="J7" s="9"/>
      <c r="K7" s="52" t="s">
        <v>264</v>
      </c>
      <c r="L7" s="52" t="s">
        <v>182</v>
      </c>
      <c r="M7" s="52" t="s">
        <v>182</v>
      </c>
      <c r="N7" s="52" t="s">
        <v>182</v>
      </c>
      <c r="O7" s="52" t="s">
        <v>182</v>
      </c>
      <c r="P7" s="52" t="s">
        <v>182</v>
      </c>
      <c r="Q7" s="52" t="s">
        <v>182</v>
      </c>
    </row>
    <row r="8" spans="1:17" ht="24">
      <c r="A8" s="52" t="s">
        <v>183</v>
      </c>
      <c r="B8" s="9"/>
      <c r="C8" s="52" t="s">
        <v>211</v>
      </c>
      <c r="D8" s="9"/>
      <c r="E8" s="52" t="s">
        <v>208</v>
      </c>
      <c r="F8" s="9"/>
      <c r="G8" s="52" t="s">
        <v>209</v>
      </c>
      <c r="H8" s="9"/>
      <c r="I8" s="52" t="s">
        <v>212</v>
      </c>
      <c r="J8" s="9"/>
      <c r="K8" s="52" t="s">
        <v>211</v>
      </c>
      <c r="L8" s="9"/>
      <c r="M8" s="52" t="s">
        <v>208</v>
      </c>
      <c r="N8" s="9"/>
      <c r="O8" s="52" t="s">
        <v>209</v>
      </c>
      <c r="P8" s="9"/>
      <c r="Q8" s="52" t="s">
        <v>212</v>
      </c>
    </row>
    <row r="9" spans="1:17">
      <c r="A9" s="16" t="s">
        <v>49</v>
      </c>
      <c r="B9" s="16"/>
      <c r="C9" s="29">
        <v>0</v>
      </c>
      <c r="D9" s="16"/>
      <c r="E9" s="29">
        <v>0</v>
      </c>
      <c r="F9" s="16"/>
      <c r="G9" s="29">
        <v>59089297</v>
      </c>
      <c r="H9" s="16"/>
      <c r="I9" s="29">
        <v>59089297</v>
      </c>
      <c r="J9" s="16"/>
      <c r="K9" s="29">
        <v>0</v>
      </c>
      <c r="L9" s="16"/>
      <c r="M9" s="29">
        <v>0</v>
      </c>
      <c r="N9" s="16"/>
      <c r="O9" s="29">
        <v>59089297</v>
      </c>
      <c r="P9" s="16"/>
      <c r="Q9" s="29">
        <v>59089297</v>
      </c>
    </row>
    <row r="10" spans="1:17">
      <c r="A10" s="16" t="s">
        <v>58</v>
      </c>
      <c r="B10" s="16"/>
      <c r="C10" s="29">
        <v>0</v>
      </c>
      <c r="D10" s="16"/>
      <c r="E10" s="29">
        <v>0</v>
      </c>
      <c r="F10" s="16"/>
      <c r="G10" s="29">
        <v>31434717</v>
      </c>
      <c r="H10" s="16"/>
      <c r="I10" s="29">
        <v>31434717</v>
      </c>
      <c r="J10" s="16"/>
      <c r="K10" s="29">
        <v>0</v>
      </c>
      <c r="L10" s="16"/>
      <c r="M10" s="29">
        <v>0</v>
      </c>
      <c r="N10" s="16"/>
      <c r="O10" s="29">
        <v>86613088</v>
      </c>
      <c r="P10" s="16"/>
      <c r="Q10" s="29">
        <v>86613088</v>
      </c>
    </row>
    <row r="11" spans="1:17">
      <c r="A11" s="16" t="s">
        <v>46</v>
      </c>
      <c r="B11" s="16"/>
      <c r="C11" s="29">
        <v>0</v>
      </c>
      <c r="D11" s="16"/>
      <c r="E11" s="29">
        <v>232194907</v>
      </c>
      <c r="F11" s="16"/>
      <c r="G11" s="29">
        <v>0</v>
      </c>
      <c r="H11" s="16"/>
      <c r="I11" s="29">
        <v>232194907</v>
      </c>
      <c r="J11" s="16"/>
      <c r="K11" s="29">
        <v>0</v>
      </c>
      <c r="L11" s="16"/>
      <c r="M11" s="29">
        <v>1321910994</v>
      </c>
      <c r="N11" s="16"/>
      <c r="O11" s="29">
        <v>849789</v>
      </c>
      <c r="P11" s="16"/>
      <c r="Q11" s="29">
        <v>1322760783</v>
      </c>
    </row>
    <row r="12" spans="1:17">
      <c r="A12" s="16" t="s">
        <v>52</v>
      </c>
      <c r="B12" s="16"/>
      <c r="C12" s="29">
        <v>0</v>
      </c>
      <c r="D12" s="16"/>
      <c r="E12" s="29">
        <v>29506651</v>
      </c>
      <c r="F12" s="16"/>
      <c r="G12" s="29">
        <v>0</v>
      </c>
      <c r="H12" s="16"/>
      <c r="I12" s="29">
        <v>29506651</v>
      </c>
      <c r="J12" s="16"/>
      <c r="K12" s="29">
        <v>0</v>
      </c>
      <c r="L12" s="16"/>
      <c r="M12" s="29">
        <v>88312914</v>
      </c>
      <c r="N12" s="16"/>
      <c r="O12" s="29">
        <v>43882020</v>
      </c>
      <c r="P12" s="16"/>
      <c r="Q12" s="29">
        <v>132194934</v>
      </c>
    </row>
    <row r="13" spans="1:17">
      <c r="A13" s="16" t="s">
        <v>65</v>
      </c>
      <c r="B13" s="16"/>
      <c r="C13" s="29">
        <v>0</v>
      </c>
      <c r="D13" s="16"/>
      <c r="E13" s="29">
        <v>359094902</v>
      </c>
      <c r="F13" s="16"/>
      <c r="G13" s="29">
        <v>0</v>
      </c>
      <c r="H13" s="16"/>
      <c r="I13" s="29">
        <v>359094902</v>
      </c>
      <c r="J13" s="16"/>
      <c r="K13" s="29">
        <v>0</v>
      </c>
      <c r="L13" s="16"/>
      <c r="M13" s="29">
        <v>2442200818</v>
      </c>
      <c r="N13" s="16"/>
      <c r="O13" s="29">
        <v>775058711</v>
      </c>
      <c r="P13" s="16"/>
      <c r="Q13" s="29">
        <v>3217259529</v>
      </c>
    </row>
    <row r="14" spans="1:17">
      <c r="A14" s="16" t="s">
        <v>205</v>
      </c>
      <c r="B14" s="16"/>
      <c r="C14" s="29">
        <v>0</v>
      </c>
      <c r="D14" s="16"/>
      <c r="E14" s="29">
        <v>0</v>
      </c>
      <c r="F14" s="16"/>
      <c r="G14" s="29">
        <v>0</v>
      </c>
      <c r="H14" s="16"/>
      <c r="I14" s="29">
        <v>0</v>
      </c>
      <c r="J14" s="16"/>
      <c r="K14" s="29">
        <v>0</v>
      </c>
      <c r="L14" s="16"/>
      <c r="M14" s="29">
        <v>0</v>
      </c>
      <c r="N14" s="16"/>
      <c r="O14" s="29">
        <v>3499965</v>
      </c>
      <c r="P14" s="16"/>
      <c r="Q14" s="29">
        <v>3499965</v>
      </c>
    </row>
    <row r="15" spans="1:17">
      <c r="A15" s="16" t="s">
        <v>206</v>
      </c>
      <c r="B15" s="16"/>
      <c r="C15" s="29">
        <v>0</v>
      </c>
      <c r="D15" s="16"/>
      <c r="E15" s="29">
        <v>0</v>
      </c>
      <c r="F15" s="16"/>
      <c r="G15" s="29">
        <v>0</v>
      </c>
      <c r="H15" s="16"/>
      <c r="I15" s="29">
        <v>0</v>
      </c>
      <c r="J15" s="16"/>
      <c r="K15" s="29">
        <v>0</v>
      </c>
      <c r="L15" s="16"/>
      <c r="M15" s="29">
        <v>0</v>
      </c>
      <c r="N15" s="16"/>
      <c r="O15" s="29">
        <v>394923581</v>
      </c>
      <c r="P15" s="16"/>
      <c r="Q15" s="29">
        <v>394923581</v>
      </c>
    </row>
    <row r="16" spans="1:17">
      <c r="A16" s="16" t="s">
        <v>93</v>
      </c>
      <c r="B16" s="16"/>
      <c r="C16" s="29">
        <v>0</v>
      </c>
      <c r="D16" s="16"/>
      <c r="E16" s="29">
        <v>42294856</v>
      </c>
      <c r="F16" s="16"/>
      <c r="G16" s="29">
        <v>0</v>
      </c>
      <c r="H16" s="16"/>
      <c r="I16" s="29">
        <v>42294856</v>
      </c>
      <c r="J16" s="16"/>
      <c r="K16" s="29">
        <v>0</v>
      </c>
      <c r="L16" s="16"/>
      <c r="M16" s="29">
        <v>42294856</v>
      </c>
      <c r="N16" s="16"/>
      <c r="O16" s="29">
        <v>7300349</v>
      </c>
      <c r="P16" s="16"/>
      <c r="Q16" s="29">
        <v>49595205</v>
      </c>
    </row>
    <row r="17" spans="1:17">
      <c r="A17" s="16" t="s">
        <v>96</v>
      </c>
      <c r="B17" s="16"/>
      <c r="C17" s="29">
        <v>259476297</v>
      </c>
      <c r="D17" s="16"/>
      <c r="E17" s="29">
        <v>-32577424</v>
      </c>
      <c r="F17" s="16"/>
      <c r="G17" s="29">
        <v>0</v>
      </c>
      <c r="H17" s="16"/>
      <c r="I17" s="29">
        <v>226898873</v>
      </c>
      <c r="J17" s="16"/>
      <c r="K17" s="29">
        <v>259476297</v>
      </c>
      <c r="L17" s="16"/>
      <c r="M17" s="29">
        <v>-32577424</v>
      </c>
      <c r="N17" s="16"/>
      <c r="O17" s="29">
        <v>0</v>
      </c>
      <c r="P17" s="16"/>
      <c r="Q17" s="29">
        <v>226898873</v>
      </c>
    </row>
    <row r="18" spans="1:17">
      <c r="A18" s="16" t="s">
        <v>102</v>
      </c>
      <c r="B18" s="16"/>
      <c r="C18" s="29">
        <v>8291575342</v>
      </c>
      <c r="D18" s="16"/>
      <c r="E18" s="29">
        <v>-101562500</v>
      </c>
      <c r="F18" s="16"/>
      <c r="G18" s="29">
        <v>0</v>
      </c>
      <c r="H18" s="16"/>
      <c r="I18" s="29">
        <v>8190012842</v>
      </c>
      <c r="J18" s="16"/>
      <c r="K18" s="29">
        <v>8291575342</v>
      </c>
      <c r="L18" s="16"/>
      <c r="M18" s="29">
        <v>-101562500</v>
      </c>
      <c r="N18" s="16"/>
      <c r="O18" s="29">
        <v>0</v>
      </c>
      <c r="P18" s="16"/>
      <c r="Q18" s="29">
        <v>8190012842</v>
      </c>
    </row>
    <row r="19" spans="1:17">
      <c r="A19" s="16" t="s">
        <v>90</v>
      </c>
      <c r="B19" s="16"/>
      <c r="C19" s="29">
        <v>8097598341</v>
      </c>
      <c r="D19" s="16"/>
      <c r="E19" s="29">
        <v>10575682810</v>
      </c>
      <c r="F19" s="16"/>
      <c r="G19" s="29">
        <v>0</v>
      </c>
      <c r="H19" s="16"/>
      <c r="I19" s="29">
        <v>18673281151</v>
      </c>
      <c r="J19" s="16"/>
      <c r="K19" s="29">
        <v>33302524542</v>
      </c>
      <c r="L19" s="16"/>
      <c r="M19" s="29">
        <v>18481732810</v>
      </c>
      <c r="N19" s="16"/>
      <c r="O19" s="29">
        <v>0</v>
      </c>
      <c r="P19" s="16"/>
      <c r="Q19" s="29">
        <v>51784257352</v>
      </c>
    </row>
    <row r="20" spans="1:17">
      <c r="A20" s="16" t="s">
        <v>84</v>
      </c>
      <c r="B20" s="16"/>
      <c r="C20" s="29">
        <v>1453074218</v>
      </c>
      <c r="D20" s="16"/>
      <c r="E20" s="29">
        <v>0</v>
      </c>
      <c r="F20" s="16"/>
      <c r="G20" s="29">
        <v>0</v>
      </c>
      <c r="H20" s="16"/>
      <c r="I20" s="29">
        <v>1453074218</v>
      </c>
      <c r="J20" s="16"/>
      <c r="K20" s="29">
        <v>6747991992</v>
      </c>
      <c r="L20" s="16"/>
      <c r="M20" s="29">
        <v>5514755940</v>
      </c>
      <c r="N20" s="16"/>
      <c r="O20" s="29">
        <v>0</v>
      </c>
      <c r="P20" s="16"/>
      <c r="Q20" s="29">
        <v>12262747932</v>
      </c>
    </row>
    <row r="21" spans="1:17">
      <c r="A21" s="16" t="s">
        <v>87</v>
      </c>
      <c r="B21" s="16"/>
      <c r="C21" s="29">
        <v>343775977</v>
      </c>
      <c r="D21" s="16"/>
      <c r="E21" s="29">
        <v>0</v>
      </c>
      <c r="F21" s="16"/>
      <c r="G21" s="29">
        <v>0</v>
      </c>
      <c r="H21" s="16"/>
      <c r="I21" s="29">
        <v>343775977</v>
      </c>
      <c r="J21" s="16"/>
      <c r="K21" s="29">
        <v>2038908083</v>
      </c>
      <c r="L21" s="16"/>
      <c r="M21" s="29">
        <v>1073633705</v>
      </c>
      <c r="N21" s="16"/>
      <c r="O21" s="29">
        <v>0</v>
      </c>
      <c r="P21" s="16"/>
      <c r="Q21" s="29">
        <v>3112541788</v>
      </c>
    </row>
    <row r="22" spans="1:17">
      <c r="A22" s="16" t="s">
        <v>78</v>
      </c>
      <c r="B22" s="16"/>
      <c r="C22" s="29">
        <v>350445189</v>
      </c>
      <c r="D22" s="16"/>
      <c r="E22" s="29">
        <v>0</v>
      </c>
      <c r="F22" s="16"/>
      <c r="G22" s="29">
        <v>0</v>
      </c>
      <c r="H22" s="16"/>
      <c r="I22" s="29">
        <v>350445189</v>
      </c>
      <c r="J22" s="16"/>
      <c r="K22" s="29">
        <v>2292458980</v>
      </c>
      <c r="L22" s="16"/>
      <c r="M22" s="29">
        <v>2616413282</v>
      </c>
      <c r="N22" s="16"/>
      <c r="O22" s="29">
        <v>0</v>
      </c>
      <c r="P22" s="16"/>
      <c r="Q22" s="29">
        <v>4908872262</v>
      </c>
    </row>
    <row r="23" spans="1:17">
      <c r="A23" s="16" t="s">
        <v>72</v>
      </c>
      <c r="B23" s="16"/>
      <c r="C23" s="29">
        <v>11674920173</v>
      </c>
      <c r="D23" s="16"/>
      <c r="E23" s="29">
        <v>0</v>
      </c>
      <c r="F23" s="16"/>
      <c r="G23" s="29">
        <v>0</v>
      </c>
      <c r="H23" s="16"/>
      <c r="I23" s="29">
        <v>11674920173</v>
      </c>
      <c r="J23" s="16"/>
      <c r="K23" s="29">
        <v>31806392230</v>
      </c>
      <c r="L23" s="16"/>
      <c r="M23" s="29">
        <v>-110625000</v>
      </c>
      <c r="N23" s="16"/>
      <c r="O23" s="29">
        <v>0</v>
      </c>
      <c r="P23" s="16"/>
      <c r="Q23" s="29">
        <v>31695767230</v>
      </c>
    </row>
    <row r="24" spans="1:17">
      <c r="A24" s="16" t="s">
        <v>81</v>
      </c>
      <c r="B24" s="16"/>
      <c r="C24" s="29">
        <v>413876721</v>
      </c>
      <c r="D24" s="16"/>
      <c r="E24" s="29">
        <v>-312243395</v>
      </c>
      <c r="F24" s="16"/>
      <c r="G24" s="29">
        <v>0</v>
      </c>
      <c r="H24" s="16"/>
      <c r="I24" s="29">
        <v>101633326</v>
      </c>
      <c r="J24" s="16"/>
      <c r="K24" s="29">
        <v>2674550882</v>
      </c>
      <c r="L24" s="16"/>
      <c r="M24" s="29">
        <v>2934972028</v>
      </c>
      <c r="N24" s="16"/>
      <c r="O24" s="29">
        <v>0</v>
      </c>
      <c r="P24" s="16"/>
      <c r="Q24" s="29">
        <v>5609522910</v>
      </c>
    </row>
    <row r="25" spans="1:17">
      <c r="A25" s="16" t="s">
        <v>75</v>
      </c>
      <c r="B25" s="16"/>
      <c r="C25" s="29">
        <v>957507791</v>
      </c>
      <c r="D25" s="16"/>
      <c r="E25" s="29">
        <v>-1200578868</v>
      </c>
      <c r="F25" s="16"/>
      <c r="G25" s="29">
        <v>0</v>
      </c>
      <c r="H25" s="16"/>
      <c r="I25" s="29">
        <v>-243071077</v>
      </c>
      <c r="J25" s="16"/>
      <c r="K25" s="29">
        <v>2262743764</v>
      </c>
      <c r="L25" s="16"/>
      <c r="M25" s="29">
        <v>1095706019</v>
      </c>
      <c r="N25" s="16"/>
      <c r="O25" s="29">
        <v>0</v>
      </c>
      <c r="P25" s="16"/>
      <c r="Q25" s="29">
        <v>3358449783</v>
      </c>
    </row>
    <row r="26" spans="1:17">
      <c r="A26" s="16" t="s">
        <v>99</v>
      </c>
      <c r="B26" s="16"/>
      <c r="C26" s="29">
        <v>700520607</v>
      </c>
      <c r="D26" s="16"/>
      <c r="E26" s="29">
        <v>2650334088</v>
      </c>
      <c r="F26" s="16"/>
      <c r="G26" s="29">
        <v>0</v>
      </c>
      <c r="H26" s="16"/>
      <c r="I26" s="29">
        <v>3350854695</v>
      </c>
      <c r="J26" s="16"/>
      <c r="K26" s="29">
        <v>700520607</v>
      </c>
      <c r="L26" s="16"/>
      <c r="M26" s="29">
        <v>2650334088</v>
      </c>
      <c r="N26" s="16"/>
      <c r="O26" s="29">
        <v>0</v>
      </c>
      <c r="P26" s="16"/>
      <c r="Q26" s="29">
        <v>3350854695</v>
      </c>
    </row>
    <row r="27" spans="1:17">
      <c r="A27" s="16" t="s">
        <v>55</v>
      </c>
      <c r="B27" s="16"/>
      <c r="C27" s="29">
        <v>0</v>
      </c>
      <c r="D27" s="16"/>
      <c r="E27" s="29">
        <v>-79526480</v>
      </c>
      <c r="F27" s="16"/>
      <c r="G27" s="29">
        <v>0</v>
      </c>
      <c r="H27" s="16"/>
      <c r="I27" s="29">
        <v>-79526480</v>
      </c>
      <c r="J27" s="16"/>
      <c r="K27" s="29">
        <v>0</v>
      </c>
      <c r="L27" s="16"/>
      <c r="M27" s="29">
        <v>-7737310</v>
      </c>
      <c r="N27" s="16"/>
      <c r="O27" s="29">
        <v>0</v>
      </c>
      <c r="P27" s="16"/>
      <c r="Q27" s="29">
        <v>-7737310</v>
      </c>
    </row>
    <row r="28" spans="1:17">
      <c r="A28" s="16" t="s">
        <v>42</v>
      </c>
      <c r="B28" s="16"/>
      <c r="C28" s="29">
        <v>0</v>
      </c>
      <c r="D28" s="16"/>
      <c r="E28" s="29">
        <v>737060225</v>
      </c>
      <c r="F28" s="16"/>
      <c r="G28" s="29">
        <v>0</v>
      </c>
      <c r="H28" s="16"/>
      <c r="I28" s="29">
        <v>737060225</v>
      </c>
      <c r="J28" s="16"/>
      <c r="K28" s="29">
        <v>0</v>
      </c>
      <c r="L28" s="16"/>
      <c r="M28" s="29">
        <v>4217561718</v>
      </c>
      <c r="N28" s="16"/>
      <c r="O28" s="29">
        <v>0</v>
      </c>
      <c r="P28" s="16"/>
      <c r="Q28" s="29">
        <v>4217561718</v>
      </c>
    </row>
    <row r="29" spans="1:17">
      <c r="A29" s="16" t="s">
        <v>70</v>
      </c>
      <c r="B29" s="16"/>
      <c r="C29" s="29">
        <v>0</v>
      </c>
      <c r="D29" s="16"/>
      <c r="E29" s="29">
        <v>747464498</v>
      </c>
      <c r="F29" s="16"/>
      <c r="G29" s="29">
        <v>0</v>
      </c>
      <c r="H29" s="16"/>
      <c r="I29" s="29">
        <v>747464498</v>
      </c>
      <c r="J29" s="16"/>
      <c r="K29" s="29">
        <v>0</v>
      </c>
      <c r="L29" s="16"/>
      <c r="M29" s="29">
        <v>2697983544</v>
      </c>
      <c r="N29" s="16"/>
      <c r="O29" s="29">
        <v>0</v>
      </c>
      <c r="P29" s="16"/>
      <c r="Q29" s="29">
        <v>2697983544</v>
      </c>
    </row>
    <row r="30" spans="1:17">
      <c r="A30" s="16" t="s">
        <v>67</v>
      </c>
      <c r="B30" s="16"/>
      <c r="C30" s="29">
        <v>0</v>
      </c>
      <c r="D30" s="16"/>
      <c r="E30" s="29">
        <v>108980244</v>
      </c>
      <c r="F30" s="16"/>
      <c r="G30" s="29">
        <v>0</v>
      </c>
      <c r="H30" s="16"/>
      <c r="I30" s="29">
        <v>108980244</v>
      </c>
      <c r="J30" s="16"/>
      <c r="K30" s="29">
        <v>0</v>
      </c>
      <c r="L30" s="16"/>
      <c r="M30" s="29">
        <v>664494073</v>
      </c>
      <c r="N30" s="16"/>
      <c r="O30" s="29">
        <v>0</v>
      </c>
      <c r="P30" s="16"/>
      <c r="Q30" s="29">
        <v>664494073</v>
      </c>
    </row>
    <row r="31" spans="1:17">
      <c r="A31" s="16" t="s">
        <v>71</v>
      </c>
      <c r="B31" s="16"/>
      <c r="C31" s="29">
        <v>0</v>
      </c>
      <c r="D31" s="16"/>
      <c r="E31" s="29">
        <v>1378050183</v>
      </c>
      <c r="F31" s="16"/>
      <c r="G31" s="29">
        <v>0</v>
      </c>
      <c r="H31" s="16"/>
      <c r="I31" s="29">
        <v>1378050183</v>
      </c>
      <c r="J31" s="16"/>
      <c r="K31" s="29">
        <v>0</v>
      </c>
      <c r="L31" s="16"/>
      <c r="M31" s="29">
        <v>8496463013</v>
      </c>
      <c r="N31" s="16"/>
      <c r="O31" s="29">
        <v>0</v>
      </c>
      <c r="P31" s="16"/>
      <c r="Q31" s="29">
        <v>8496463013</v>
      </c>
    </row>
    <row r="32" spans="1:17">
      <c r="A32" s="16" t="s">
        <v>60</v>
      </c>
      <c r="B32" s="16"/>
      <c r="C32" s="29">
        <v>0</v>
      </c>
      <c r="D32" s="16"/>
      <c r="E32" s="29">
        <v>352634536</v>
      </c>
      <c r="F32" s="16"/>
      <c r="G32" s="29">
        <v>0</v>
      </c>
      <c r="H32" s="16"/>
      <c r="I32" s="29">
        <v>352634536</v>
      </c>
      <c r="J32" s="16"/>
      <c r="K32" s="29">
        <v>0</v>
      </c>
      <c r="L32" s="16"/>
      <c r="M32" s="29">
        <v>1586648925</v>
      </c>
      <c r="N32" s="16"/>
      <c r="O32" s="29">
        <v>0</v>
      </c>
      <c r="P32" s="16"/>
      <c r="Q32" s="29">
        <v>1586648925</v>
      </c>
    </row>
    <row r="33" spans="1:17">
      <c r="A33" s="16" t="s">
        <v>63</v>
      </c>
      <c r="B33" s="16"/>
      <c r="C33" s="29">
        <v>0</v>
      </c>
      <c r="D33" s="16"/>
      <c r="E33" s="29">
        <v>513146975</v>
      </c>
      <c r="F33" s="16"/>
      <c r="G33" s="29">
        <v>0</v>
      </c>
      <c r="H33" s="16"/>
      <c r="I33" s="29">
        <v>513146975</v>
      </c>
      <c r="J33" s="16"/>
      <c r="K33" s="29">
        <v>0</v>
      </c>
      <c r="L33" s="16"/>
      <c r="M33" s="29">
        <v>2332290492</v>
      </c>
      <c r="N33" s="16"/>
      <c r="O33" s="29">
        <v>0</v>
      </c>
      <c r="P33" s="16"/>
      <c r="Q33" s="29">
        <v>2332290492</v>
      </c>
    </row>
    <row r="34" spans="1:17" ht="24.75" thickBot="1">
      <c r="C34" s="12">
        <f>SUM(C9:C33)</f>
        <v>32542770656</v>
      </c>
      <c r="D34" s="12">
        <f t="shared" ref="D34:Q34" si="0">SUM(D9:D33)</f>
        <v>0</v>
      </c>
      <c r="E34" s="12">
        <f t="shared" si="0"/>
        <v>15999956208</v>
      </c>
      <c r="F34" s="12">
        <f t="shared" si="0"/>
        <v>0</v>
      </c>
      <c r="G34" s="12">
        <f t="shared" si="0"/>
        <v>90524014</v>
      </c>
      <c r="H34" s="12">
        <f t="shared" si="0"/>
        <v>0</v>
      </c>
      <c r="I34" s="12">
        <f t="shared" si="0"/>
        <v>48633250878</v>
      </c>
      <c r="J34" s="12">
        <f t="shared" si="0"/>
        <v>0</v>
      </c>
      <c r="K34" s="12">
        <f t="shared" si="0"/>
        <v>90377142719</v>
      </c>
      <c r="L34" s="12">
        <f t="shared" si="0"/>
        <v>0</v>
      </c>
      <c r="M34" s="12">
        <f t="shared" si="0"/>
        <v>58005206985</v>
      </c>
      <c r="N34" s="12">
        <f t="shared" si="0"/>
        <v>0</v>
      </c>
      <c r="O34" s="12">
        <f t="shared" si="0"/>
        <v>1371216800</v>
      </c>
      <c r="P34" s="12">
        <f t="shared" si="0"/>
        <v>0</v>
      </c>
      <c r="Q34" s="12">
        <f t="shared" si="0"/>
        <v>149753566504</v>
      </c>
    </row>
    <row r="35" spans="1:17" ht="23.25" thickTop="1"/>
  </sheetData>
  <mergeCells count="14">
    <mergeCell ref="A1:Q1"/>
    <mergeCell ref="A2:Q2"/>
    <mergeCell ref="A3:Q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rightToLeft="1" workbookViewId="0">
      <selection activeCell="A9" sqref="A9:Q39"/>
    </sheetView>
  </sheetViews>
  <sheetFormatPr defaultRowHeight="22.5"/>
  <cols>
    <col min="1" max="1" width="36.5703125" style="2" bestFit="1" customWidth="1"/>
    <col min="2" max="2" width="1" style="2" customWidth="1"/>
    <col min="3" max="3" width="12.7109375" style="2" bestFit="1" customWidth="1"/>
    <col min="4" max="4" width="2.28515625" style="2" bestFit="1" customWidth="1"/>
    <col min="5" max="5" width="19.7109375" style="2" bestFit="1" customWidth="1"/>
    <col min="6" max="6" width="2.28515625" style="2" bestFit="1" customWidth="1"/>
    <col min="7" max="7" width="21.7109375" style="2" bestFit="1" customWidth="1"/>
    <col min="8" max="8" width="2.28515625" style="2" bestFit="1" customWidth="1"/>
    <col min="9" max="9" width="31" style="2" bestFit="1" customWidth="1"/>
    <col min="10" max="10" width="2.28515625" style="2" bestFit="1" customWidth="1"/>
    <col min="11" max="11" width="12.7109375" style="2" bestFit="1" customWidth="1"/>
    <col min="12" max="12" width="2.28515625" style="2" bestFit="1" customWidth="1"/>
    <col min="13" max="13" width="19.7109375" style="2" bestFit="1" customWidth="1"/>
    <col min="14" max="14" width="2.28515625" style="2" bestFit="1" customWidth="1"/>
    <col min="15" max="15" width="22.42578125" style="2" bestFit="1" customWidth="1"/>
    <col min="16" max="16" width="2.28515625" style="2" bestFit="1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1" spans="1:17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24">
      <c r="A2" s="49" t="s">
        <v>179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4">
      <c r="A4" s="6" t="s">
        <v>258</v>
      </c>
      <c r="C4" s="1"/>
      <c r="D4" s="1"/>
      <c r="E4" s="1"/>
      <c r="F4" s="1"/>
      <c r="G4" s="1"/>
    </row>
    <row r="5" spans="1:17" ht="24">
      <c r="C5" s="1"/>
      <c r="D5" s="1"/>
      <c r="E5" s="1"/>
      <c r="F5" s="1"/>
      <c r="G5" s="1"/>
    </row>
    <row r="7" spans="1:17" ht="24">
      <c r="A7" s="49" t="s">
        <v>3</v>
      </c>
      <c r="C7" s="52" t="s">
        <v>181</v>
      </c>
      <c r="D7" s="52" t="s">
        <v>181</v>
      </c>
      <c r="E7" s="52" t="s">
        <v>181</v>
      </c>
      <c r="F7" s="52" t="s">
        <v>181</v>
      </c>
      <c r="G7" s="52" t="s">
        <v>181</v>
      </c>
      <c r="H7" s="52" t="s">
        <v>181</v>
      </c>
      <c r="I7" s="52" t="s">
        <v>181</v>
      </c>
      <c r="J7" s="9"/>
      <c r="K7" s="52" t="s">
        <v>264</v>
      </c>
      <c r="L7" s="52" t="s">
        <v>182</v>
      </c>
      <c r="M7" s="52" t="s">
        <v>182</v>
      </c>
      <c r="N7" s="52" t="s">
        <v>182</v>
      </c>
      <c r="O7" s="52" t="s">
        <v>182</v>
      </c>
      <c r="P7" s="52" t="s">
        <v>182</v>
      </c>
      <c r="Q7" s="52" t="s">
        <v>182</v>
      </c>
    </row>
    <row r="8" spans="1:17" ht="24">
      <c r="A8" s="52" t="s">
        <v>3</v>
      </c>
      <c r="B8" s="9"/>
      <c r="C8" s="52" t="s">
        <v>7</v>
      </c>
      <c r="D8" s="9"/>
      <c r="E8" s="52" t="s">
        <v>189</v>
      </c>
      <c r="F8" s="9"/>
      <c r="G8" s="52" t="s">
        <v>190</v>
      </c>
      <c r="H8" s="9"/>
      <c r="I8" s="52" t="s">
        <v>191</v>
      </c>
      <c r="J8" s="9"/>
      <c r="K8" s="52" t="s">
        <v>7</v>
      </c>
      <c r="L8" s="9"/>
      <c r="M8" s="52" t="s">
        <v>189</v>
      </c>
      <c r="N8" s="9"/>
      <c r="O8" s="52" t="s">
        <v>190</v>
      </c>
      <c r="P8" s="9"/>
      <c r="Q8" s="52" t="s">
        <v>191</v>
      </c>
    </row>
    <row r="9" spans="1:17" ht="24">
      <c r="A9" s="42" t="s">
        <v>23</v>
      </c>
      <c r="B9" s="16"/>
      <c r="C9" s="29">
        <v>924046</v>
      </c>
      <c r="D9" s="16"/>
      <c r="E9" s="29">
        <v>14595726548</v>
      </c>
      <c r="F9" s="16"/>
      <c r="G9" s="29">
        <v>14308852310</v>
      </c>
      <c r="H9" s="16"/>
      <c r="I9" s="29">
        <v>286874238</v>
      </c>
      <c r="J9" s="16"/>
      <c r="K9" s="29">
        <v>924046</v>
      </c>
      <c r="L9" s="16"/>
      <c r="M9" s="29">
        <v>14595726548</v>
      </c>
      <c r="N9" s="16"/>
      <c r="O9" s="29">
        <v>14308852310</v>
      </c>
      <c r="P9" s="16"/>
      <c r="Q9" s="29">
        <v>286874238</v>
      </c>
    </row>
    <row r="10" spans="1:17" ht="24">
      <c r="A10" s="42" t="s">
        <v>24</v>
      </c>
      <c r="B10" s="16"/>
      <c r="C10" s="29">
        <v>9383503</v>
      </c>
      <c r="D10" s="16"/>
      <c r="E10" s="29">
        <v>100393724664</v>
      </c>
      <c r="F10" s="16"/>
      <c r="G10" s="29">
        <v>99999991471</v>
      </c>
      <c r="H10" s="16"/>
      <c r="I10" s="29">
        <v>393733193</v>
      </c>
      <c r="J10" s="16"/>
      <c r="K10" s="29">
        <v>9383503</v>
      </c>
      <c r="L10" s="16"/>
      <c r="M10" s="29">
        <v>100393724664</v>
      </c>
      <c r="N10" s="16"/>
      <c r="O10" s="29">
        <v>99999991471</v>
      </c>
      <c r="P10" s="16"/>
      <c r="Q10" s="29">
        <v>393733193</v>
      </c>
    </row>
    <row r="11" spans="1:17" ht="24">
      <c r="A11" s="42" t="s">
        <v>19</v>
      </c>
      <c r="B11" s="16"/>
      <c r="C11" s="29">
        <v>1183889</v>
      </c>
      <c r="D11" s="16"/>
      <c r="E11" s="29">
        <v>3668225430</v>
      </c>
      <c r="F11" s="16"/>
      <c r="G11" s="29">
        <v>4681027925</v>
      </c>
      <c r="H11" s="16"/>
      <c r="I11" s="29">
        <v>-1012802494</v>
      </c>
      <c r="J11" s="16"/>
      <c r="K11" s="29">
        <v>1183889</v>
      </c>
      <c r="L11" s="16"/>
      <c r="M11" s="29">
        <v>3668225430</v>
      </c>
      <c r="N11" s="16"/>
      <c r="O11" s="29">
        <v>4145378106</v>
      </c>
      <c r="P11" s="16"/>
      <c r="Q11" s="29">
        <v>-477152675</v>
      </c>
    </row>
    <row r="12" spans="1:17" ht="24">
      <c r="A12" s="42" t="s">
        <v>16</v>
      </c>
      <c r="B12" s="16"/>
      <c r="C12" s="29">
        <v>12000000</v>
      </c>
      <c r="D12" s="16"/>
      <c r="E12" s="29">
        <v>109564191000</v>
      </c>
      <c r="F12" s="16"/>
      <c r="G12" s="29">
        <v>107906115600</v>
      </c>
      <c r="H12" s="16"/>
      <c r="I12" s="29">
        <v>1658075400</v>
      </c>
      <c r="J12" s="16"/>
      <c r="K12" s="29">
        <v>12000000</v>
      </c>
      <c r="L12" s="16"/>
      <c r="M12" s="29">
        <v>109564191000</v>
      </c>
      <c r="N12" s="16"/>
      <c r="O12" s="29">
        <v>107072049420</v>
      </c>
      <c r="P12" s="16"/>
      <c r="Q12" s="29">
        <v>2492141580</v>
      </c>
    </row>
    <row r="13" spans="1:17" ht="24">
      <c r="A13" s="42" t="s">
        <v>25</v>
      </c>
      <c r="B13" s="16"/>
      <c r="C13" s="29">
        <v>3000000</v>
      </c>
      <c r="D13" s="16"/>
      <c r="E13" s="29">
        <v>29964375000</v>
      </c>
      <c r="F13" s="16"/>
      <c r="G13" s="29">
        <v>30034800000</v>
      </c>
      <c r="H13" s="16"/>
      <c r="I13" s="29">
        <v>-70425000</v>
      </c>
      <c r="J13" s="16"/>
      <c r="K13" s="29">
        <v>3000000</v>
      </c>
      <c r="L13" s="16"/>
      <c r="M13" s="29">
        <v>29964375000</v>
      </c>
      <c r="N13" s="16"/>
      <c r="O13" s="29">
        <v>30034800000</v>
      </c>
      <c r="P13" s="16"/>
      <c r="Q13" s="29">
        <v>-70425000</v>
      </c>
    </row>
    <row r="14" spans="1:17" ht="24">
      <c r="A14" s="42" t="s">
        <v>15</v>
      </c>
      <c r="B14" s="16"/>
      <c r="C14" s="29">
        <v>4584690</v>
      </c>
      <c r="D14" s="16"/>
      <c r="E14" s="29">
        <v>15280999399</v>
      </c>
      <c r="F14" s="16"/>
      <c r="G14" s="29">
        <v>16042087052</v>
      </c>
      <c r="H14" s="16"/>
      <c r="I14" s="29">
        <v>-761087652</v>
      </c>
      <c r="J14" s="16"/>
      <c r="K14" s="29">
        <v>4584690</v>
      </c>
      <c r="L14" s="16"/>
      <c r="M14" s="29">
        <v>15280999399</v>
      </c>
      <c r="N14" s="16"/>
      <c r="O14" s="29">
        <v>18904964766</v>
      </c>
      <c r="P14" s="16"/>
      <c r="Q14" s="29">
        <v>-3623965366</v>
      </c>
    </row>
    <row r="15" spans="1:17" ht="24">
      <c r="A15" s="42" t="s">
        <v>20</v>
      </c>
      <c r="B15" s="16"/>
      <c r="C15" s="29">
        <v>12700000</v>
      </c>
      <c r="D15" s="16"/>
      <c r="E15" s="29">
        <v>106209371655</v>
      </c>
      <c r="F15" s="16"/>
      <c r="G15" s="29">
        <v>104239959795</v>
      </c>
      <c r="H15" s="16"/>
      <c r="I15" s="29">
        <v>1969411860</v>
      </c>
      <c r="J15" s="16"/>
      <c r="K15" s="29">
        <v>12700000</v>
      </c>
      <c r="L15" s="16"/>
      <c r="M15" s="29">
        <v>106209371655</v>
      </c>
      <c r="N15" s="16"/>
      <c r="O15" s="29">
        <v>100180516006</v>
      </c>
      <c r="P15" s="16"/>
      <c r="Q15" s="29">
        <v>6028855649</v>
      </c>
    </row>
    <row r="16" spans="1:17" ht="24">
      <c r="A16" s="42" t="s">
        <v>18</v>
      </c>
      <c r="B16" s="16"/>
      <c r="C16" s="29">
        <v>3598294</v>
      </c>
      <c r="D16" s="16"/>
      <c r="E16" s="29">
        <v>76724165032</v>
      </c>
      <c r="F16" s="16"/>
      <c r="G16" s="29">
        <v>76235480650</v>
      </c>
      <c r="H16" s="16"/>
      <c r="I16" s="29">
        <v>488684382</v>
      </c>
      <c r="J16" s="16"/>
      <c r="K16" s="29">
        <v>3598294</v>
      </c>
      <c r="L16" s="16"/>
      <c r="M16" s="29">
        <v>76724165032</v>
      </c>
      <c r="N16" s="16"/>
      <c r="O16" s="29">
        <v>61173177400</v>
      </c>
      <c r="P16" s="16"/>
      <c r="Q16" s="29">
        <v>15550987632</v>
      </c>
    </row>
    <row r="17" spans="1:17" ht="24">
      <c r="A17" s="42" t="s">
        <v>21</v>
      </c>
      <c r="B17" s="16"/>
      <c r="C17" s="29">
        <v>1950145</v>
      </c>
      <c r="D17" s="16"/>
      <c r="E17" s="29">
        <v>11708791488</v>
      </c>
      <c r="F17" s="16"/>
      <c r="G17" s="29">
        <v>10776396373</v>
      </c>
      <c r="H17" s="16"/>
      <c r="I17" s="29">
        <v>932395115</v>
      </c>
      <c r="J17" s="16"/>
      <c r="K17" s="29">
        <v>1950145</v>
      </c>
      <c r="L17" s="16"/>
      <c r="M17" s="29">
        <v>11708791488</v>
      </c>
      <c r="N17" s="16"/>
      <c r="O17" s="29">
        <v>15223134711</v>
      </c>
      <c r="P17" s="16"/>
      <c r="Q17" s="29">
        <v>-3514343222</v>
      </c>
    </row>
    <row r="18" spans="1:17" ht="24">
      <c r="A18" s="42" t="s">
        <v>17</v>
      </c>
      <c r="B18" s="16"/>
      <c r="C18" s="29">
        <v>539706</v>
      </c>
      <c r="D18" s="16"/>
      <c r="E18" s="29">
        <v>7521656385</v>
      </c>
      <c r="F18" s="16"/>
      <c r="G18" s="29">
        <v>8710733246</v>
      </c>
      <c r="H18" s="16"/>
      <c r="I18" s="29">
        <v>-1189076860</v>
      </c>
      <c r="J18" s="16"/>
      <c r="K18" s="29">
        <v>539706</v>
      </c>
      <c r="L18" s="16"/>
      <c r="M18" s="29">
        <v>7521656385</v>
      </c>
      <c r="N18" s="16"/>
      <c r="O18" s="29">
        <v>9389954650</v>
      </c>
      <c r="P18" s="16"/>
      <c r="Q18" s="29">
        <v>-1868298264</v>
      </c>
    </row>
    <row r="19" spans="1:17" ht="24">
      <c r="A19" s="42" t="s">
        <v>99</v>
      </c>
      <c r="B19" s="16"/>
      <c r="C19" s="29">
        <v>100000</v>
      </c>
      <c r="D19" s="16"/>
      <c r="E19" s="29">
        <v>99980875181</v>
      </c>
      <c r="F19" s="16"/>
      <c r="G19" s="29">
        <v>97330541093</v>
      </c>
      <c r="H19" s="16"/>
      <c r="I19" s="29">
        <v>2650334088</v>
      </c>
      <c r="J19" s="16"/>
      <c r="K19" s="29">
        <v>100000</v>
      </c>
      <c r="L19" s="16"/>
      <c r="M19" s="29">
        <v>99980875181</v>
      </c>
      <c r="N19" s="16"/>
      <c r="O19" s="29">
        <v>97330541093</v>
      </c>
      <c r="P19" s="16"/>
      <c r="Q19" s="29">
        <v>2650334088</v>
      </c>
    </row>
    <row r="20" spans="1:17" ht="24">
      <c r="A20" s="42" t="s">
        <v>46</v>
      </c>
      <c r="B20" s="16"/>
      <c r="C20" s="29">
        <v>12223</v>
      </c>
      <c r="D20" s="16"/>
      <c r="E20" s="29">
        <v>12159680658</v>
      </c>
      <c r="F20" s="16"/>
      <c r="G20" s="29">
        <v>11927485751</v>
      </c>
      <c r="H20" s="16"/>
      <c r="I20" s="29">
        <v>232194907</v>
      </c>
      <c r="J20" s="16"/>
      <c r="K20" s="29">
        <v>12223</v>
      </c>
      <c r="L20" s="16"/>
      <c r="M20" s="29">
        <v>12159680658</v>
      </c>
      <c r="N20" s="16"/>
      <c r="O20" s="29">
        <v>10837769664</v>
      </c>
      <c r="P20" s="16"/>
      <c r="Q20" s="29">
        <v>1321910994</v>
      </c>
    </row>
    <row r="21" spans="1:17" ht="24">
      <c r="A21" s="42" t="s">
        <v>52</v>
      </c>
      <c r="B21" s="16"/>
      <c r="C21" s="29">
        <v>700</v>
      </c>
      <c r="D21" s="16"/>
      <c r="E21" s="29">
        <v>678869932</v>
      </c>
      <c r="F21" s="16"/>
      <c r="G21" s="29">
        <v>649363281</v>
      </c>
      <c r="H21" s="16"/>
      <c r="I21" s="29">
        <v>29506651</v>
      </c>
      <c r="J21" s="16"/>
      <c r="K21" s="29">
        <v>700</v>
      </c>
      <c r="L21" s="16"/>
      <c r="M21" s="29">
        <v>678869932</v>
      </c>
      <c r="N21" s="16"/>
      <c r="O21" s="29">
        <v>590557018</v>
      </c>
      <c r="P21" s="16"/>
      <c r="Q21" s="29">
        <v>88312914</v>
      </c>
    </row>
    <row r="22" spans="1:17" ht="24">
      <c r="A22" s="42" t="s">
        <v>84</v>
      </c>
      <c r="B22" s="16"/>
      <c r="C22" s="29">
        <v>100000</v>
      </c>
      <c r="D22" s="16"/>
      <c r="E22" s="29">
        <v>99981875000</v>
      </c>
      <c r="F22" s="16"/>
      <c r="G22" s="29">
        <v>99981875000</v>
      </c>
      <c r="H22" s="16"/>
      <c r="I22" s="29">
        <v>0</v>
      </c>
      <c r="J22" s="16"/>
      <c r="K22" s="29">
        <v>100000</v>
      </c>
      <c r="L22" s="16"/>
      <c r="M22" s="29">
        <v>99981875000</v>
      </c>
      <c r="N22" s="16"/>
      <c r="O22" s="29">
        <v>94467119060</v>
      </c>
      <c r="P22" s="16"/>
      <c r="Q22" s="29">
        <v>5514755940</v>
      </c>
    </row>
    <row r="23" spans="1:17" ht="24">
      <c r="A23" s="42" t="s">
        <v>65</v>
      </c>
      <c r="B23" s="16"/>
      <c r="C23" s="29">
        <v>20500</v>
      </c>
      <c r="D23" s="16"/>
      <c r="E23" s="29">
        <v>16446218582</v>
      </c>
      <c r="F23" s="16"/>
      <c r="G23" s="29">
        <v>16087123680</v>
      </c>
      <c r="H23" s="16"/>
      <c r="I23" s="29">
        <v>359094902</v>
      </c>
      <c r="J23" s="16"/>
      <c r="K23" s="29">
        <v>20500</v>
      </c>
      <c r="L23" s="16"/>
      <c r="M23" s="29">
        <v>16446218582</v>
      </c>
      <c r="N23" s="16"/>
      <c r="O23" s="29">
        <v>14004017764</v>
      </c>
      <c r="P23" s="16"/>
      <c r="Q23" s="29">
        <v>2442200818</v>
      </c>
    </row>
    <row r="24" spans="1:17" ht="24">
      <c r="A24" s="42" t="s">
        <v>55</v>
      </c>
      <c r="B24" s="16"/>
      <c r="C24" s="29">
        <v>82900</v>
      </c>
      <c r="D24" s="16"/>
      <c r="E24" s="29">
        <v>65183230397</v>
      </c>
      <c r="F24" s="16"/>
      <c r="G24" s="29">
        <v>65262756878</v>
      </c>
      <c r="H24" s="16"/>
      <c r="I24" s="29">
        <v>-79526480</v>
      </c>
      <c r="J24" s="16"/>
      <c r="K24" s="29">
        <v>82900</v>
      </c>
      <c r="L24" s="16"/>
      <c r="M24" s="29">
        <v>65183230397</v>
      </c>
      <c r="N24" s="16"/>
      <c r="O24" s="29">
        <v>65190967708</v>
      </c>
      <c r="P24" s="16"/>
      <c r="Q24" s="29">
        <v>-7737310</v>
      </c>
    </row>
    <row r="25" spans="1:17" ht="24">
      <c r="A25" s="42" t="s">
        <v>87</v>
      </c>
      <c r="B25" s="16"/>
      <c r="C25" s="29">
        <v>25000</v>
      </c>
      <c r="D25" s="16"/>
      <c r="E25" s="29">
        <v>24995468750</v>
      </c>
      <c r="F25" s="16"/>
      <c r="G25" s="29">
        <v>24995468750</v>
      </c>
      <c r="H25" s="16"/>
      <c r="I25" s="29">
        <v>0</v>
      </c>
      <c r="J25" s="16"/>
      <c r="K25" s="29">
        <v>25000</v>
      </c>
      <c r="L25" s="16"/>
      <c r="M25" s="29">
        <v>24995468750</v>
      </c>
      <c r="N25" s="16"/>
      <c r="O25" s="29">
        <v>23921835045</v>
      </c>
      <c r="P25" s="16"/>
      <c r="Q25" s="29">
        <v>1073633705</v>
      </c>
    </row>
    <row r="26" spans="1:17" ht="24">
      <c r="A26" s="42" t="s">
        <v>75</v>
      </c>
      <c r="B26" s="16"/>
      <c r="C26" s="29">
        <v>62200</v>
      </c>
      <c r="D26" s="16"/>
      <c r="E26" s="29">
        <v>60944951725</v>
      </c>
      <c r="F26" s="16"/>
      <c r="G26" s="29">
        <v>62145530593</v>
      </c>
      <c r="H26" s="16"/>
      <c r="I26" s="29">
        <v>-1200578868</v>
      </c>
      <c r="J26" s="16"/>
      <c r="K26" s="29">
        <v>62200</v>
      </c>
      <c r="L26" s="16"/>
      <c r="M26" s="29">
        <v>60944951725</v>
      </c>
      <c r="N26" s="16"/>
      <c r="O26" s="29">
        <v>59849245706</v>
      </c>
      <c r="P26" s="16"/>
      <c r="Q26" s="29">
        <v>1095706019</v>
      </c>
    </row>
    <row r="27" spans="1:17" ht="24">
      <c r="A27" s="42" t="s">
        <v>93</v>
      </c>
      <c r="B27" s="16"/>
      <c r="C27" s="29">
        <v>20900</v>
      </c>
      <c r="D27" s="16"/>
      <c r="E27" s="29">
        <v>14322263619</v>
      </c>
      <c r="F27" s="16"/>
      <c r="G27" s="29">
        <v>14279968763</v>
      </c>
      <c r="H27" s="16"/>
      <c r="I27" s="29">
        <v>42294856</v>
      </c>
      <c r="J27" s="16"/>
      <c r="K27" s="29">
        <v>20900</v>
      </c>
      <c r="L27" s="16"/>
      <c r="M27" s="29">
        <v>14322263619</v>
      </c>
      <c r="N27" s="16"/>
      <c r="O27" s="29">
        <v>14279968763</v>
      </c>
      <c r="P27" s="16"/>
      <c r="Q27" s="29">
        <v>42294856</v>
      </c>
    </row>
    <row r="28" spans="1:17" ht="24">
      <c r="A28" s="42" t="s">
        <v>78</v>
      </c>
      <c r="B28" s="16"/>
      <c r="C28" s="29">
        <v>25000</v>
      </c>
      <c r="D28" s="16"/>
      <c r="E28" s="29">
        <v>24995468750</v>
      </c>
      <c r="F28" s="16"/>
      <c r="G28" s="29">
        <v>24995468750</v>
      </c>
      <c r="H28" s="16"/>
      <c r="I28" s="29">
        <v>0</v>
      </c>
      <c r="J28" s="16"/>
      <c r="K28" s="29">
        <v>25000</v>
      </c>
      <c r="L28" s="16"/>
      <c r="M28" s="29">
        <v>24995468750</v>
      </c>
      <c r="N28" s="16"/>
      <c r="O28" s="29">
        <v>22379055468</v>
      </c>
      <c r="P28" s="16"/>
      <c r="Q28" s="29">
        <v>2616413282</v>
      </c>
    </row>
    <row r="29" spans="1:17" ht="24">
      <c r="A29" s="42" t="s">
        <v>42</v>
      </c>
      <c r="B29" s="16"/>
      <c r="C29" s="29">
        <v>56000</v>
      </c>
      <c r="D29" s="16"/>
      <c r="E29" s="29">
        <v>37071999482</v>
      </c>
      <c r="F29" s="16"/>
      <c r="G29" s="29">
        <v>36334939257</v>
      </c>
      <c r="H29" s="16"/>
      <c r="I29" s="29">
        <v>737060225</v>
      </c>
      <c r="J29" s="16"/>
      <c r="K29" s="29">
        <v>56000</v>
      </c>
      <c r="L29" s="16"/>
      <c r="M29" s="29">
        <v>37071999482</v>
      </c>
      <c r="N29" s="16"/>
      <c r="O29" s="29">
        <v>32854437764</v>
      </c>
      <c r="P29" s="16"/>
      <c r="Q29" s="29">
        <v>4217561718</v>
      </c>
    </row>
    <row r="30" spans="1:17" ht="24">
      <c r="A30" s="42" t="s">
        <v>70</v>
      </c>
      <c r="B30" s="16"/>
      <c r="C30" s="29">
        <v>20000</v>
      </c>
      <c r="D30" s="16"/>
      <c r="E30" s="29">
        <v>19601046666</v>
      </c>
      <c r="F30" s="16"/>
      <c r="G30" s="29">
        <v>18853582168</v>
      </c>
      <c r="H30" s="16"/>
      <c r="I30" s="29">
        <v>747464498</v>
      </c>
      <c r="J30" s="16"/>
      <c r="K30" s="29">
        <v>20000</v>
      </c>
      <c r="L30" s="16"/>
      <c r="M30" s="29">
        <v>19601046666</v>
      </c>
      <c r="N30" s="16"/>
      <c r="O30" s="29">
        <v>16903063122</v>
      </c>
      <c r="P30" s="16"/>
      <c r="Q30" s="29">
        <v>2697983544</v>
      </c>
    </row>
    <row r="31" spans="1:17" ht="24">
      <c r="A31" s="42" t="s">
        <v>67</v>
      </c>
      <c r="B31" s="16"/>
      <c r="C31" s="29">
        <v>5000</v>
      </c>
      <c r="D31" s="16"/>
      <c r="E31" s="29">
        <v>4900261666</v>
      </c>
      <c r="F31" s="16"/>
      <c r="G31" s="29">
        <v>4791281422</v>
      </c>
      <c r="H31" s="16"/>
      <c r="I31" s="29">
        <v>108980244</v>
      </c>
      <c r="J31" s="16"/>
      <c r="K31" s="29">
        <v>5000</v>
      </c>
      <c r="L31" s="16"/>
      <c r="M31" s="29">
        <v>4900261666</v>
      </c>
      <c r="N31" s="16"/>
      <c r="O31" s="29">
        <v>4235767593</v>
      </c>
      <c r="P31" s="16"/>
      <c r="Q31" s="29">
        <v>664494073</v>
      </c>
    </row>
    <row r="32" spans="1:17" ht="24">
      <c r="A32" s="42" t="s">
        <v>72</v>
      </c>
      <c r="B32" s="16"/>
      <c r="C32" s="29">
        <v>500000</v>
      </c>
      <c r="D32" s="16"/>
      <c r="E32" s="29">
        <v>499909375000</v>
      </c>
      <c r="F32" s="16"/>
      <c r="G32" s="29">
        <v>499909375000</v>
      </c>
      <c r="H32" s="16"/>
      <c r="I32" s="29">
        <v>0</v>
      </c>
      <c r="J32" s="16"/>
      <c r="K32" s="29">
        <v>500000</v>
      </c>
      <c r="L32" s="16"/>
      <c r="M32" s="29">
        <v>499909375000</v>
      </c>
      <c r="N32" s="16"/>
      <c r="O32" s="29">
        <v>500020000000</v>
      </c>
      <c r="P32" s="16"/>
      <c r="Q32" s="29">
        <v>-110625000</v>
      </c>
    </row>
    <row r="33" spans="1:17" ht="24">
      <c r="A33" s="42" t="s">
        <v>71</v>
      </c>
      <c r="B33" s="16"/>
      <c r="C33" s="29">
        <v>70000</v>
      </c>
      <c r="D33" s="16"/>
      <c r="E33" s="29">
        <v>68625359398</v>
      </c>
      <c r="F33" s="16"/>
      <c r="G33" s="29">
        <v>67247309215</v>
      </c>
      <c r="H33" s="16"/>
      <c r="I33" s="29">
        <v>1378050183</v>
      </c>
      <c r="J33" s="16"/>
      <c r="K33" s="29">
        <v>70000</v>
      </c>
      <c r="L33" s="16"/>
      <c r="M33" s="29">
        <v>68625359398</v>
      </c>
      <c r="N33" s="16"/>
      <c r="O33" s="29">
        <v>60128896385</v>
      </c>
      <c r="P33" s="16"/>
      <c r="Q33" s="29">
        <v>8496463013</v>
      </c>
    </row>
    <row r="34" spans="1:17" ht="24">
      <c r="A34" s="42" t="s">
        <v>81</v>
      </c>
      <c r="B34" s="16"/>
      <c r="C34" s="29">
        <v>30000</v>
      </c>
      <c r="D34" s="16"/>
      <c r="E34" s="29">
        <v>29682319104</v>
      </c>
      <c r="F34" s="16"/>
      <c r="G34" s="29">
        <v>29994562500</v>
      </c>
      <c r="H34" s="16"/>
      <c r="I34" s="29">
        <v>-312243395</v>
      </c>
      <c r="J34" s="16"/>
      <c r="K34" s="29">
        <v>30000</v>
      </c>
      <c r="L34" s="16"/>
      <c r="M34" s="29">
        <v>29682319104</v>
      </c>
      <c r="N34" s="16"/>
      <c r="O34" s="29">
        <v>26747347076</v>
      </c>
      <c r="P34" s="16"/>
      <c r="Q34" s="29">
        <v>2934972028</v>
      </c>
    </row>
    <row r="35" spans="1:17" ht="24">
      <c r="A35" s="42" t="s">
        <v>60</v>
      </c>
      <c r="B35" s="16"/>
      <c r="C35" s="29">
        <v>28000</v>
      </c>
      <c r="D35" s="16"/>
      <c r="E35" s="29">
        <v>17215479128</v>
      </c>
      <c r="F35" s="16"/>
      <c r="G35" s="29">
        <v>16862844592</v>
      </c>
      <c r="H35" s="16"/>
      <c r="I35" s="29">
        <v>352634536</v>
      </c>
      <c r="J35" s="16"/>
      <c r="K35" s="29">
        <v>28000</v>
      </c>
      <c r="L35" s="16"/>
      <c r="M35" s="29">
        <v>17215479128</v>
      </c>
      <c r="N35" s="16"/>
      <c r="O35" s="29">
        <v>15628830203</v>
      </c>
      <c r="P35" s="16"/>
      <c r="Q35" s="29">
        <v>1586648925</v>
      </c>
    </row>
    <row r="36" spans="1:17" ht="24">
      <c r="A36" s="42" t="s">
        <v>63</v>
      </c>
      <c r="B36" s="16"/>
      <c r="C36" s="29">
        <v>42000</v>
      </c>
      <c r="D36" s="16"/>
      <c r="E36" s="29">
        <v>25341146084</v>
      </c>
      <c r="F36" s="16"/>
      <c r="G36" s="29">
        <v>24827999109</v>
      </c>
      <c r="H36" s="16"/>
      <c r="I36" s="29">
        <v>513146975</v>
      </c>
      <c r="J36" s="16"/>
      <c r="K36" s="29">
        <v>42000</v>
      </c>
      <c r="L36" s="16"/>
      <c r="M36" s="29">
        <v>25341146084</v>
      </c>
      <c r="N36" s="16"/>
      <c r="O36" s="29">
        <v>23008855592</v>
      </c>
      <c r="P36" s="16"/>
      <c r="Q36" s="29">
        <v>2332290492</v>
      </c>
    </row>
    <row r="37" spans="1:17" ht="24">
      <c r="A37" s="42" t="s">
        <v>90</v>
      </c>
      <c r="B37" s="16"/>
      <c r="C37" s="29">
        <v>400000</v>
      </c>
      <c r="D37" s="16"/>
      <c r="E37" s="29">
        <v>418501732810</v>
      </c>
      <c r="F37" s="16"/>
      <c r="G37" s="29">
        <v>407926050000</v>
      </c>
      <c r="H37" s="16"/>
      <c r="I37" s="29">
        <v>10575682810</v>
      </c>
      <c r="J37" s="16"/>
      <c r="K37" s="29">
        <v>400000</v>
      </c>
      <c r="L37" s="16"/>
      <c r="M37" s="29">
        <v>418501732810</v>
      </c>
      <c r="N37" s="16"/>
      <c r="O37" s="29">
        <v>400020000000</v>
      </c>
      <c r="P37" s="16"/>
      <c r="Q37" s="29">
        <v>18481732810</v>
      </c>
    </row>
    <row r="38" spans="1:17" ht="24">
      <c r="A38" s="42" t="s">
        <v>102</v>
      </c>
      <c r="B38" s="16"/>
      <c r="C38" s="29">
        <v>450000</v>
      </c>
      <c r="D38" s="16"/>
      <c r="E38" s="29">
        <v>449918437500</v>
      </c>
      <c r="F38" s="16"/>
      <c r="G38" s="29">
        <v>450020000000</v>
      </c>
      <c r="H38" s="16"/>
      <c r="I38" s="29">
        <v>-101562500</v>
      </c>
      <c r="J38" s="16"/>
      <c r="K38" s="29">
        <v>450000</v>
      </c>
      <c r="L38" s="16"/>
      <c r="M38" s="29">
        <v>449918437500</v>
      </c>
      <c r="N38" s="16"/>
      <c r="O38" s="29">
        <v>450020000000</v>
      </c>
      <c r="P38" s="16"/>
      <c r="Q38" s="29">
        <v>-101562500</v>
      </c>
    </row>
    <row r="39" spans="1:17" ht="24">
      <c r="A39" s="42" t="s">
        <v>96</v>
      </c>
      <c r="B39" s="16"/>
      <c r="C39" s="29">
        <v>100000</v>
      </c>
      <c r="D39" s="16"/>
      <c r="E39" s="29">
        <v>94464875137</v>
      </c>
      <c r="F39" s="16"/>
      <c r="G39" s="29">
        <v>94497452562</v>
      </c>
      <c r="H39" s="16"/>
      <c r="I39" s="29">
        <v>-32577424</v>
      </c>
      <c r="J39" s="16"/>
      <c r="K39" s="29">
        <v>100000</v>
      </c>
      <c r="L39" s="16"/>
      <c r="M39" s="29">
        <v>94464875137</v>
      </c>
      <c r="N39" s="16"/>
      <c r="O39" s="29">
        <v>94497452562</v>
      </c>
      <c r="P39" s="16"/>
      <c r="Q39" s="29">
        <v>-32577424</v>
      </c>
    </row>
    <row r="40" spans="1:17" ht="24.75" thickBot="1">
      <c r="C40" s="12">
        <f>SUM(C9:C39)</f>
        <v>52014696</v>
      </c>
      <c r="D40" s="12">
        <f t="shared" ref="D40:Q40" si="0">SUM(D9:D39)</f>
        <v>0</v>
      </c>
      <c r="E40" s="12">
        <f t="shared" si="0"/>
        <v>2560552161170</v>
      </c>
      <c r="F40" s="12">
        <f t="shared" si="0"/>
        <v>0</v>
      </c>
      <c r="G40" s="12">
        <f t="shared" si="0"/>
        <v>2541856422786</v>
      </c>
      <c r="H40" s="12">
        <f t="shared" si="0"/>
        <v>0</v>
      </c>
      <c r="I40" s="12">
        <f t="shared" si="0"/>
        <v>18695738390</v>
      </c>
      <c r="J40" s="12">
        <f t="shared" si="0"/>
        <v>0</v>
      </c>
      <c r="K40" s="12">
        <f t="shared" si="0"/>
        <v>52014696</v>
      </c>
      <c r="L40" s="12">
        <f t="shared" si="0"/>
        <v>0</v>
      </c>
      <c r="M40" s="12">
        <f t="shared" si="0"/>
        <v>2560552161170</v>
      </c>
      <c r="N40" s="12">
        <f t="shared" si="0"/>
        <v>0</v>
      </c>
      <c r="O40" s="12">
        <f t="shared" si="0"/>
        <v>2487348546426</v>
      </c>
      <c r="P40" s="12">
        <f t="shared" si="0"/>
        <v>0</v>
      </c>
      <c r="Q40" s="12">
        <f t="shared" si="0"/>
        <v>73203614750</v>
      </c>
    </row>
    <row r="41" spans="1:17" ht="23.25" thickTop="1"/>
  </sheetData>
  <mergeCells count="14">
    <mergeCell ref="A1:Q1"/>
    <mergeCell ref="A2:Q2"/>
    <mergeCell ref="A3:Q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9"/>
  <sheetViews>
    <sheetView rightToLeft="1" workbookViewId="0">
      <selection activeCell="M45" sqref="M45"/>
    </sheetView>
  </sheetViews>
  <sheetFormatPr defaultRowHeight="22.5"/>
  <cols>
    <col min="1" max="1" width="30" style="2" bestFit="1" customWidth="1"/>
    <col min="2" max="2" width="1" style="2" customWidth="1"/>
    <col min="3" max="3" width="28.85546875" style="2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16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1" spans="1:11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4">
      <c r="A2" s="49" t="s">
        <v>179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24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4">
      <c r="A5" s="26" t="s">
        <v>253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4">
      <c r="A6" s="26" t="s">
        <v>259</v>
      </c>
      <c r="B6" s="1"/>
      <c r="C6" s="1"/>
      <c r="D6" s="1"/>
      <c r="E6" s="1"/>
      <c r="F6" s="1"/>
      <c r="G6" s="1"/>
      <c r="H6" s="1"/>
      <c r="I6" s="1"/>
      <c r="J6" s="1"/>
      <c r="K6" s="1"/>
    </row>
    <row r="8" spans="1:11" ht="24">
      <c r="A8" s="52" t="s">
        <v>213</v>
      </c>
      <c r="B8" s="52" t="s">
        <v>213</v>
      </c>
      <c r="C8" s="52" t="s">
        <v>213</v>
      </c>
      <c r="D8" s="9"/>
      <c r="E8" s="52" t="s">
        <v>181</v>
      </c>
      <c r="F8" s="52" t="s">
        <v>181</v>
      </c>
      <c r="G8" s="52" t="s">
        <v>181</v>
      </c>
      <c r="H8" s="9"/>
      <c r="I8" s="52" t="s">
        <v>264</v>
      </c>
      <c r="J8" s="52" t="s">
        <v>182</v>
      </c>
      <c r="K8" s="52" t="s">
        <v>182</v>
      </c>
    </row>
    <row r="9" spans="1:11" ht="24">
      <c r="A9" s="52" t="s">
        <v>214</v>
      </c>
      <c r="B9" s="9"/>
      <c r="C9" s="52" t="s">
        <v>113</v>
      </c>
      <c r="D9" s="9"/>
      <c r="E9" s="52" t="s">
        <v>215</v>
      </c>
      <c r="F9" s="9"/>
      <c r="G9" s="52" t="s">
        <v>216</v>
      </c>
      <c r="H9" s="9"/>
      <c r="I9" s="52" t="s">
        <v>215</v>
      </c>
      <c r="J9" s="9"/>
      <c r="K9" s="52" t="s">
        <v>216</v>
      </c>
    </row>
    <row r="10" spans="1:11" ht="24">
      <c r="A10" s="4" t="s">
        <v>119</v>
      </c>
      <c r="C10" s="16" t="s">
        <v>120</v>
      </c>
      <c r="E10" s="5">
        <v>0</v>
      </c>
      <c r="G10" s="16" t="s">
        <v>188</v>
      </c>
      <c r="I10" s="5">
        <v>1760753</v>
      </c>
      <c r="K10" s="2">
        <v>1.7</v>
      </c>
    </row>
    <row r="11" spans="1:11" ht="24">
      <c r="A11" s="4" t="s">
        <v>123</v>
      </c>
      <c r="C11" s="16" t="s">
        <v>128</v>
      </c>
      <c r="E11" s="5">
        <v>10273972590</v>
      </c>
      <c r="G11" s="16">
        <v>1.8</v>
      </c>
      <c r="I11" s="5">
        <v>149844426483</v>
      </c>
      <c r="K11" s="2">
        <v>1.8</v>
      </c>
    </row>
    <row r="12" spans="1:11" ht="24">
      <c r="A12" s="4" t="s">
        <v>131</v>
      </c>
      <c r="C12" s="16" t="s">
        <v>217</v>
      </c>
      <c r="E12" s="5">
        <v>0</v>
      </c>
      <c r="G12" s="16" t="s">
        <v>188</v>
      </c>
      <c r="I12" s="5">
        <v>1020821886</v>
      </c>
      <c r="K12" s="16">
        <v>1.7</v>
      </c>
    </row>
    <row r="13" spans="1:11" ht="24">
      <c r="A13" s="4" t="s">
        <v>131</v>
      </c>
      <c r="C13" s="16" t="s">
        <v>218</v>
      </c>
      <c r="E13" s="5">
        <v>0</v>
      </c>
      <c r="G13" s="16" t="s">
        <v>188</v>
      </c>
      <c r="I13" s="5">
        <v>2128767090</v>
      </c>
      <c r="K13" s="16">
        <v>1.7</v>
      </c>
    </row>
    <row r="14" spans="1:11" ht="24">
      <c r="A14" s="4" t="s">
        <v>131</v>
      </c>
      <c r="C14" s="16" t="s">
        <v>219</v>
      </c>
      <c r="E14" s="5">
        <v>0</v>
      </c>
      <c r="G14" s="16" t="s">
        <v>188</v>
      </c>
      <c r="I14" s="5">
        <v>3773013660</v>
      </c>
      <c r="K14" s="16">
        <v>1.7</v>
      </c>
    </row>
    <row r="15" spans="1:11" ht="24">
      <c r="A15" s="4" t="s">
        <v>131</v>
      </c>
      <c r="C15" s="16" t="s">
        <v>220</v>
      </c>
      <c r="E15" s="5">
        <v>0</v>
      </c>
      <c r="G15" s="16" t="s">
        <v>188</v>
      </c>
      <c r="I15" s="5">
        <v>342739692</v>
      </c>
      <c r="K15" s="16">
        <v>1.7</v>
      </c>
    </row>
    <row r="16" spans="1:11" ht="24">
      <c r="A16" s="4" t="s">
        <v>134</v>
      </c>
      <c r="C16" s="16" t="s">
        <v>221</v>
      </c>
      <c r="E16" s="5">
        <v>0</v>
      </c>
      <c r="G16" s="16" t="s">
        <v>188</v>
      </c>
      <c r="I16" s="5">
        <v>9024657444</v>
      </c>
      <c r="K16" s="16">
        <v>1.7</v>
      </c>
    </row>
    <row r="17" spans="1:11" ht="24">
      <c r="A17" s="4" t="s">
        <v>134</v>
      </c>
      <c r="C17" s="16" t="s">
        <v>137</v>
      </c>
      <c r="E17" s="5">
        <v>665753400</v>
      </c>
      <c r="G17" s="16">
        <v>1.7</v>
      </c>
      <c r="I17" s="5">
        <v>3572876580</v>
      </c>
      <c r="K17" s="16">
        <v>1.7</v>
      </c>
    </row>
    <row r="18" spans="1:11" ht="24">
      <c r="A18" s="4" t="s">
        <v>134</v>
      </c>
      <c r="C18" s="16" t="s">
        <v>222</v>
      </c>
      <c r="E18" s="5">
        <v>0</v>
      </c>
      <c r="G18" s="16" t="s">
        <v>188</v>
      </c>
      <c r="I18" s="5">
        <v>2174794440</v>
      </c>
      <c r="K18" s="16">
        <v>1.7</v>
      </c>
    </row>
    <row r="19" spans="1:11" ht="24">
      <c r="A19" s="4" t="s">
        <v>134</v>
      </c>
      <c r="C19" s="16" t="s">
        <v>139</v>
      </c>
      <c r="E19" s="5">
        <v>776712300</v>
      </c>
      <c r="G19" s="16">
        <v>1.7</v>
      </c>
      <c r="I19" s="5">
        <v>4090684780</v>
      </c>
      <c r="K19" s="16">
        <v>1.7</v>
      </c>
    </row>
    <row r="20" spans="1:11" ht="24">
      <c r="A20" s="4" t="s">
        <v>131</v>
      </c>
      <c r="C20" s="16" t="s">
        <v>223</v>
      </c>
      <c r="E20" s="5">
        <v>0</v>
      </c>
      <c r="G20" s="16" t="s">
        <v>188</v>
      </c>
      <c r="I20" s="5">
        <v>12698219115</v>
      </c>
      <c r="K20" s="16">
        <v>1.7</v>
      </c>
    </row>
    <row r="21" spans="1:11" ht="24">
      <c r="A21" s="4" t="s">
        <v>131</v>
      </c>
      <c r="C21" s="16" t="s">
        <v>224</v>
      </c>
      <c r="E21" s="5">
        <v>0</v>
      </c>
      <c r="G21" s="16" t="s">
        <v>188</v>
      </c>
      <c r="I21" s="5">
        <v>1415753391</v>
      </c>
      <c r="K21" s="16">
        <v>1.7</v>
      </c>
    </row>
    <row r="22" spans="1:11" ht="24">
      <c r="A22" s="4" t="s">
        <v>131</v>
      </c>
      <c r="C22" s="16" t="s">
        <v>225</v>
      </c>
      <c r="E22" s="5">
        <v>0</v>
      </c>
      <c r="G22" s="16" t="s">
        <v>188</v>
      </c>
      <c r="I22" s="5">
        <v>5386397217</v>
      </c>
      <c r="K22" s="16">
        <v>1.7</v>
      </c>
    </row>
    <row r="23" spans="1:11" ht="24">
      <c r="A23" s="4" t="s">
        <v>131</v>
      </c>
      <c r="C23" s="16" t="s">
        <v>226</v>
      </c>
      <c r="E23" s="5">
        <v>0</v>
      </c>
      <c r="G23" s="16" t="s">
        <v>188</v>
      </c>
      <c r="I23" s="5">
        <v>4138356085</v>
      </c>
      <c r="K23" s="16">
        <v>1.7</v>
      </c>
    </row>
    <row r="24" spans="1:11" ht="24">
      <c r="A24" s="4" t="s">
        <v>131</v>
      </c>
      <c r="C24" s="16" t="s">
        <v>227</v>
      </c>
      <c r="E24" s="5">
        <v>0</v>
      </c>
      <c r="G24" s="16" t="s">
        <v>188</v>
      </c>
      <c r="I24" s="5">
        <v>2677298573</v>
      </c>
      <c r="K24" s="16">
        <v>1.7</v>
      </c>
    </row>
    <row r="25" spans="1:11" ht="24">
      <c r="A25" s="4" t="s">
        <v>131</v>
      </c>
      <c r="C25" s="16" t="s">
        <v>228</v>
      </c>
      <c r="E25" s="5">
        <v>0</v>
      </c>
      <c r="G25" s="16" t="s">
        <v>188</v>
      </c>
      <c r="I25" s="5">
        <v>2836734208</v>
      </c>
      <c r="K25" s="16">
        <v>1.7</v>
      </c>
    </row>
    <row r="26" spans="1:11" ht="24">
      <c r="A26" s="4" t="s">
        <v>131</v>
      </c>
      <c r="C26" s="16" t="s">
        <v>229</v>
      </c>
      <c r="E26" s="5">
        <v>0</v>
      </c>
      <c r="G26" s="16" t="s">
        <v>188</v>
      </c>
      <c r="I26" s="5">
        <v>1405589020</v>
      </c>
      <c r="K26" s="16">
        <v>1.7</v>
      </c>
    </row>
    <row r="27" spans="1:11" ht="24">
      <c r="A27" s="4" t="s">
        <v>134</v>
      </c>
      <c r="C27" s="16" t="s">
        <v>230</v>
      </c>
      <c r="E27" s="5">
        <v>0</v>
      </c>
      <c r="G27" s="16" t="s">
        <v>188</v>
      </c>
      <c r="I27" s="5">
        <v>525205460</v>
      </c>
      <c r="K27" s="16">
        <v>1.7</v>
      </c>
    </row>
    <row r="28" spans="1:11" ht="24">
      <c r="A28" s="4" t="s">
        <v>134</v>
      </c>
      <c r="C28" s="16" t="s">
        <v>141</v>
      </c>
      <c r="E28" s="5">
        <v>4216438350</v>
      </c>
      <c r="G28" s="16">
        <v>1.7</v>
      </c>
      <c r="I28" s="5">
        <v>19506575271</v>
      </c>
      <c r="K28" s="16">
        <v>1.7</v>
      </c>
    </row>
    <row r="29" spans="1:11" ht="24">
      <c r="A29" s="4" t="s">
        <v>143</v>
      </c>
      <c r="C29" s="16" t="s">
        <v>231</v>
      </c>
      <c r="E29" s="5">
        <v>0</v>
      </c>
      <c r="G29" s="16" t="s">
        <v>188</v>
      </c>
      <c r="I29" s="5">
        <v>5663166154</v>
      </c>
      <c r="K29" s="16">
        <v>1.7</v>
      </c>
    </row>
    <row r="30" spans="1:11" ht="24">
      <c r="A30" s="4" t="s">
        <v>143</v>
      </c>
      <c r="C30" s="16" t="s">
        <v>232</v>
      </c>
      <c r="E30" s="5">
        <v>0</v>
      </c>
      <c r="G30" s="16" t="s">
        <v>188</v>
      </c>
      <c r="I30" s="5">
        <v>2555616404</v>
      </c>
      <c r="K30" s="16">
        <v>1.7</v>
      </c>
    </row>
    <row r="31" spans="1:11" ht="24">
      <c r="A31" s="4" t="s">
        <v>143</v>
      </c>
      <c r="C31" s="16" t="s">
        <v>233</v>
      </c>
      <c r="E31" s="5">
        <v>0</v>
      </c>
      <c r="G31" s="16" t="s">
        <v>188</v>
      </c>
      <c r="I31" s="5">
        <v>5953424639</v>
      </c>
      <c r="K31" s="16">
        <v>1.7</v>
      </c>
    </row>
    <row r="32" spans="1:11" ht="24">
      <c r="A32" s="4" t="s">
        <v>131</v>
      </c>
      <c r="C32" s="16" t="s">
        <v>149</v>
      </c>
      <c r="E32" s="5">
        <v>769589015</v>
      </c>
      <c r="G32" s="16">
        <v>1.7</v>
      </c>
      <c r="I32" s="5">
        <v>2911369786</v>
      </c>
      <c r="K32" s="16">
        <v>1.7</v>
      </c>
    </row>
    <row r="33" spans="1:11" ht="24">
      <c r="A33" s="4" t="s">
        <v>131</v>
      </c>
      <c r="C33" s="16" t="s">
        <v>234</v>
      </c>
      <c r="E33" s="5">
        <v>0</v>
      </c>
      <c r="G33" s="16" t="s">
        <v>188</v>
      </c>
      <c r="I33" s="5">
        <v>2156301345</v>
      </c>
      <c r="K33" s="16">
        <v>1.7</v>
      </c>
    </row>
    <row r="34" spans="1:11" ht="24">
      <c r="A34" s="4" t="s">
        <v>131</v>
      </c>
      <c r="C34" s="16" t="s">
        <v>235</v>
      </c>
      <c r="E34" s="5">
        <v>0</v>
      </c>
      <c r="G34" s="16" t="s">
        <v>188</v>
      </c>
      <c r="I34" s="5">
        <v>6606849305</v>
      </c>
      <c r="K34" s="16">
        <v>1.7</v>
      </c>
    </row>
    <row r="35" spans="1:11" ht="24">
      <c r="A35" s="4" t="s">
        <v>131</v>
      </c>
      <c r="C35" s="16" t="s">
        <v>236</v>
      </c>
      <c r="E35" s="5">
        <v>0</v>
      </c>
      <c r="G35" s="16" t="s">
        <v>188</v>
      </c>
      <c r="I35" s="5">
        <v>4022191749</v>
      </c>
      <c r="K35" s="16">
        <v>1.7</v>
      </c>
    </row>
    <row r="36" spans="1:11" ht="24">
      <c r="A36" s="4" t="s">
        <v>131</v>
      </c>
      <c r="C36" s="16" t="s">
        <v>151</v>
      </c>
      <c r="E36" s="5">
        <v>3666438340</v>
      </c>
      <c r="G36" s="16">
        <v>1.7</v>
      </c>
      <c r="I36" s="5">
        <v>8479999963</v>
      </c>
      <c r="K36" s="16">
        <v>1.7</v>
      </c>
    </row>
    <row r="37" spans="1:11" ht="24">
      <c r="A37" s="4" t="s">
        <v>131</v>
      </c>
      <c r="C37" s="16" t="s">
        <v>153</v>
      </c>
      <c r="E37" s="5">
        <v>3920547930</v>
      </c>
      <c r="G37" s="16">
        <v>1.7</v>
      </c>
      <c r="I37" s="5">
        <v>9017260239</v>
      </c>
      <c r="K37" s="16">
        <v>1.7</v>
      </c>
    </row>
    <row r="38" spans="1:11" ht="24">
      <c r="A38" s="4" t="s">
        <v>134</v>
      </c>
      <c r="C38" s="16" t="s">
        <v>157</v>
      </c>
      <c r="E38" s="5">
        <v>2219178060</v>
      </c>
      <c r="G38" s="16">
        <v>1.7</v>
      </c>
      <c r="I38" s="5">
        <v>4734246528</v>
      </c>
      <c r="K38" s="16">
        <v>1.7</v>
      </c>
    </row>
    <row r="39" spans="1:11" ht="24">
      <c r="A39" s="4" t="s">
        <v>143</v>
      </c>
      <c r="C39" s="16" t="s">
        <v>159</v>
      </c>
      <c r="E39" s="5">
        <v>1059999996</v>
      </c>
      <c r="G39" s="16">
        <v>1.7</v>
      </c>
      <c r="I39" s="5">
        <v>4690136971</v>
      </c>
      <c r="K39" s="16">
        <v>1.7</v>
      </c>
    </row>
    <row r="40" spans="1:11" ht="24">
      <c r="A40" s="4" t="s">
        <v>134</v>
      </c>
      <c r="C40" s="16" t="s">
        <v>161</v>
      </c>
      <c r="E40" s="5">
        <v>1109589015</v>
      </c>
      <c r="G40" s="16">
        <v>1.7</v>
      </c>
      <c r="I40" s="5">
        <v>2300547898</v>
      </c>
      <c r="K40" s="16">
        <v>1.7</v>
      </c>
    </row>
    <row r="41" spans="1:11" ht="24">
      <c r="A41" s="4" t="s">
        <v>143</v>
      </c>
      <c r="C41" s="16" t="s">
        <v>163</v>
      </c>
      <c r="E41" s="5">
        <v>1595616432</v>
      </c>
      <c r="G41" s="16">
        <v>1.7</v>
      </c>
      <c r="I41" s="5">
        <v>6183013674</v>
      </c>
      <c r="K41" s="16">
        <v>1.7</v>
      </c>
    </row>
    <row r="42" spans="1:11" ht="24">
      <c r="A42" s="4" t="s">
        <v>131</v>
      </c>
      <c r="C42" s="16" t="s">
        <v>164</v>
      </c>
      <c r="E42" s="5">
        <v>2178082170</v>
      </c>
      <c r="G42" s="16">
        <v>1.7</v>
      </c>
      <c r="I42" s="5">
        <v>2904109560</v>
      </c>
      <c r="K42" s="16">
        <v>1.7</v>
      </c>
    </row>
    <row r="43" spans="1:11" ht="24">
      <c r="A43" s="4" t="s">
        <v>131</v>
      </c>
      <c r="C43" s="16" t="s">
        <v>166</v>
      </c>
      <c r="E43" s="5">
        <v>3811643829</v>
      </c>
      <c r="G43" s="16">
        <v>1.7</v>
      </c>
      <c r="I43" s="5">
        <v>3811643829</v>
      </c>
      <c r="K43" s="16">
        <v>1.7</v>
      </c>
    </row>
    <row r="44" spans="1:11" ht="24">
      <c r="A44" s="4" t="s">
        <v>134</v>
      </c>
      <c r="C44" s="16" t="s">
        <v>168</v>
      </c>
      <c r="E44" s="5">
        <v>998630136</v>
      </c>
      <c r="G44" s="16">
        <v>1.7</v>
      </c>
      <c r="I44" s="5">
        <v>998630136</v>
      </c>
      <c r="K44" s="16">
        <v>1.7</v>
      </c>
    </row>
    <row r="45" spans="1:11" ht="24">
      <c r="A45" s="4" t="s">
        <v>131</v>
      </c>
      <c r="C45" s="16" t="s">
        <v>170</v>
      </c>
      <c r="E45" s="5">
        <v>2439452052</v>
      </c>
      <c r="G45" s="16">
        <v>1.7</v>
      </c>
      <c r="I45" s="5">
        <v>2439452052</v>
      </c>
      <c r="K45" s="16">
        <v>1.7</v>
      </c>
    </row>
    <row r="46" spans="1:11" ht="24">
      <c r="A46" s="4" t="s">
        <v>134</v>
      </c>
      <c r="C46" s="16" t="s">
        <v>172</v>
      </c>
      <c r="E46" s="5">
        <v>517808214</v>
      </c>
      <c r="G46" s="16">
        <v>1.7</v>
      </c>
      <c r="I46" s="5">
        <v>517808214</v>
      </c>
      <c r="K46" s="16">
        <v>1.7</v>
      </c>
    </row>
    <row r="47" spans="1:11" ht="24">
      <c r="A47" s="4" t="s">
        <v>134</v>
      </c>
      <c r="C47" s="16" t="s">
        <v>177</v>
      </c>
      <c r="E47" s="5">
        <v>44383561</v>
      </c>
      <c r="G47" s="16">
        <v>1.7</v>
      </c>
      <c r="I47" s="5">
        <v>44383561</v>
      </c>
      <c r="K47" s="16">
        <v>1.7</v>
      </c>
    </row>
    <row r="48" spans="1:11" ht="24.75" thickBot="1">
      <c r="E48" s="12">
        <f>SUM(E10:E47)</f>
        <v>40263835390</v>
      </c>
      <c r="F48" s="12">
        <f t="shared" ref="F48:I48" si="0">SUM(F10:F47)</f>
        <v>0</v>
      </c>
      <c r="G48" s="43"/>
      <c r="H48" s="12">
        <f t="shared" si="0"/>
        <v>0</v>
      </c>
      <c r="I48" s="12">
        <f t="shared" si="0"/>
        <v>302554823155</v>
      </c>
      <c r="J48" s="12">
        <f>SUM(J10:J47)</f>
        <v>0</v>
      </c>
      <c r="K48" s="18"/>
    </row>
    <row r="49" ht="23.25" thickTop="1"/>
  </sheetData>
  <mergeCells count="12">
    <mergeCell ref="A2:K2"/>
    <mergeCell ref="A3:K3"/>
    <mergeCell ref="A1:K1"/>
    <mergeCell ref="I9"/>
    <mergeCell ref="K9"/>
    <mergeCell ref="I8:K8"/>
    <mergeCell ref="A9"/>
    <mergeCell ref="C9"/>
    <mergeCell ref="A8:C8"/>
    <mergeCell ref="E9"/>
    <mergeCell ref="G9"/>
    <mergeCell ref="E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7"/>
  <sheetViews>
    <sheetView rightToLeft="1" workbookViewId="0">
      <selection activeCell="E35" sqref="E35:E46"/>
    </sheetView>
  </sheetViews>
  <sheetFormatPr defaultRowHeight="22.5"/>
  <cols>
    <col min="1" max="1" width="33.140625" style="2" bestFit="1" customWidth="1"/>
    <col min="2" max="2" width="1" style="2" customWidth="1"/>
    <col min="3" max="3" width="20.85546875" style="16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16" bestFit="1" customWidth="1"/>
    <col min="8" max="8" width="1" style="2" customWidth="1"/>
    <col min="9" max="9" width="17.285156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9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8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1" spans="1:19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4">
      <c r="A2" s="49" t="s">
        <v>179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24">
      <c r="A4" s="26" t="s">
        <v>260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24">
      <c r="A6" s="52" t="s">
        <v>180</v>
      </c>
      <c r="B6" s="52" t="s">
        <v>180</v>
      </c>
      <c r="C6" s="52" t="s">
        <v>180</v>
      </c>
      <c r="D6" s="52" t="s">
        <v>180</v>
      </c>
      <c r="E6" s="52" t="s">
        <v>180</v>
      </c>
      <c r="F6" s="52" t="s">
        <v>180</v>
      </c>
      <c r="G6" s="52" t="s">
        <v>180</v>
      </c>
      <c r="H6" s="9"/>
      <c r="I6" s="52" t="s">
        <v>181</v>
      </c>
      <c r="J6" s="52" t="s">
        <v>181</v>
      </c>
      <c r="K6" s="52" t="s">
        <v>181</v>
      </c>
      <c r="L6" s="52" t="s">
        <v>181</v>
      </c>
      <c r="M6" s="52" t="s">
        <v>181</v>
      </c>
      <c r="N6" s="9"/>
      <c r="O6" s="52" t="s">
        <v>264</v>
      </c>
      <c r="P6" s="52" t="s">
        <v>182</v>
      </c>
      <c r="Q6" s="52" t="s">
        <v>182</v>
      </c>
      <c r="R6" s="52" t="s">
        <v>182</v>
      </c>
      <c r="S6" s="52" t="s">
        <v>182</v>
      </c>
    </row>
    <row r="7" spans="1:19" ht="24">
      <c r="A7" s="54" t="s">
        <v>183</v>
      </c>
      <c r="B7" s="9"/>
      <c r="C7" s="52" t="s">
        <v>184</v>
      </c>
      <c r="D7" s="9"/>
      <c r="E7" s="52" t="s">
        <v>39</v>
      </c>
      <c r="F7" s="9"/>
      <c r="G7" s="52" t="s">
        <v>40</v>
      </c>
      <c r="H7" s="9"/>
      <c r="I7" s="52" t="s">
        <v>185</v>
      </c>
      <c r="J7" s="9"/>
      <c r="K7" s="52" t="s">
        <v>186</v>
      </c>
      <c r="L7" s="9"/>
      <c r="M7" s="52" t="s">
        <v>187</v>
      </c>
      <c r="N7" s="9"/>
      <c r="O7" s="52" t="s">
        <v>185</v>
      </c>
      <c r="P7" s="9"/>
      <c r="Q7" s="52" t="s">
        <v>186</v>
      </c>
      <c r="R7" s="9"/>
      <c r="S7" s="52" t="s">
        <v>187</v>
      </c>
    </row>
    <row r="8" spans="1:19">
      <c r="A8" s="2" t="s">
        <v>143</v>
      </c>
      <c r="C8" s="29">
        <v>21</v>
      </c>
      <c r="E8" s="2" t="s">
        <v>188</v>
      </c>
      <c r="G8" s="29">
        <v>20</v>
      </c>
      <c r="I8" s="5">
        <v>0</v>
      </c>
      <c r="K8" s="5">
        <v>0</v>
      </c>
      <c r="M8" s="5">
        <v>0</v>
      </c>
      <c r="O8" s="5">
        <v>5663166154</v>
      </c>
      <c r="Q8" s="5">
        <v>0</v>
      </c>
      <c r="S8" s="5">
        <v>5663166154</v>
      </c>
    </row>
    <row r="9" spans="1:19">
      <c r="A9" s="2" t="s">
        <v>143</v>
      </c>
      <c r="C9" s="29">
        <v>25</v>
      </c>
      <c r="E9" s="2" t="s">
        <v>188</v>
      </c>
      <c r="G9" s="29">
        <v>20</v>
      </c>
      <c r="I9" s="5">
        <v>0</v>
      </c>
      <c r="K9" s="5">
        <v>-1582461</v>
      </c>
      <c r="M9" s="5">
        <v>1582461</v>
      </c>
      <c r="O9" s="5">
        <v>2555616404</v>
      </c>
      <c r="Q9" s="5">
        <v>0</v>
      </c>
      <c r="S9" s="5">
        <v>2555616404</v>
      </c>
    </row>
    <row r="10" spans="1:19">
      <c r="A10" s="2" t="s">
        <v>143</v>
      </c>
      <c r="C10" s="29">
        <v>28</v>
      </c>
      <c r="E10" s="2" t="s">
        <v>188</v>
      </c>
      <c r="G10" s="29">
        <v>20</v>
      </c>
      <c r="I10" s="5">
        <v>0</v>
      </c>
      <c r="K10" s="5">
        <v>-3280609</v>
      </c>
      <c r="M10" s="5">
        <v>3280609</v>
      </c>
      <c r="O10" s="5">
        <v>5953424639</v>
      </c>
      <c r="Q10" s="5">
        <v>813311</v>
      </c>
      <c r="S10" s="5">
        <v>5952611328</v>
      </c>
    </row>
    <row r="11" spans="1:19">
      <c r="A11" s="2" t="s">
        <v>143</v>
      </c>
      <c r="C11" s="29">
        <v>6</v>
      </c>
      <c r="E11" s="2" t="s">
        <v>188</v>
      </c>
      <c r="G11" s="29">
        <v>20</v>
      </c>
      <c r="I11" s="5">
        <v>1059999996</v>
      </c>
      <c r="K11" s="5">
        <v>-15744886</v>
      </c>
      <c r="M11" s="5">
        <v>1075744882</v>
      </c>
      <c r="O11" s="5">
        <v>4690136971</v>
      </c>
      <c r="Q11" s="5">
        <v>0</v>
      </c>
      <c r="S11" s="5">
        <v>4690136971</v>
      </c>
    </row>
    <row r="12" spans="1:19">
      <c r="A12" s="2" t="s">
        <v>143</v>
      </c>
      <c r="C12" s="29">
        <v>8</v>
      </c>
      <c r="E12" s="2" t="s">
        <v>188</v>
      </c>
      <c r="G12" s="29">
        <v>20</v>
      </c>
      <c r="I12" s="5">
        <v>1595616432</v>
      </c>
      <c r="K12" s="5">
        <v>-25993751</v>
      </c>
      <c r="M12" s="5">
        <v>1621610183</v>
      </c>
      <c r="O12" s="5">
        <v>6183013674</v>
      </c>
      <c r="Q12" s="5">
        <v>0</v>
      </c>
      <c r="S12" s="5">
        <v>6183013674</v>
      </c>
    </row>
    <row r="13" spans="1:19">
      <c r="A13" s="2" t="s">
        <v>123</v>
      </c>
      <c r="C13" s="29">
        <v>16</v>
      </c>
      <c r="E13" s="2" t="s">
        <v>188</v>
      </c>
      <c r="G13" s="29">
        <v>22</v>
      </c>
      <c r="I13" s="5">
        <v>10273972590</v>
      </c>
      <c r="K13" s="5">
        <v>-3600746</v>
      </c>
      <c r="M13" s="5">
        <v>10277573336</v>
      </c>
      <c r="O13" s="5">
        <v>149844426483</v>
      </c>
      <c r="Q13" s="5">
        <v>55685488</v>
      </c>
      <c r="S13" s="5">
        <v>149788740995</v>
      </c>
    </row>
    <row r="14" spans="1:19">
      <c r="A14" s="2" t="s">
        <v>119</v>
      </c>
      <c r="C14" s="29">
        <v>17</v>
      </c>
      <c r="E14" s="2" t="s">
        <v>188</v>
      </c>
      <c r="G14" s="29">
        <v>0</v>
      </c>
      <c r="I14" s="5">
        <v>0</v>
      </c>
      <c r="K14" s="5">
        <v>0</v>
      </c>
      <c r="M14" s="5">
        <v>0</v>
      </c>
      <c r="O14" s="5">
        <v>1760753</v>
      </c>
      <c r="Q14" s="5">
        <v>0</v>
      </c>
      <c r="S14" s="5">
        <v>1760753</v>
      </c>
    </row>
    <row r="15" spans="1:19">
      <c r="A15" s="2" t="s">
        <v>131</v>
      </c>
      <c r="C15" s="29">
        <v>6</v>
      </c>
      <c r="E15" s="2" t="s">
        <v>188</v>
      </c>
      <c r="G15" s="29">
        <v>20</v>
      </c>
      <c r="I15" s="5">
        <v>0</v>
      </c>
      <c r="K15" s="5">
        <v>0</v>
      </c>
      <c r="M15" s="5">
        <v>0</v>
      </c>
      <c r="O15" s="5">
        <v>1020821886</v>
      </c>
      <c r="Q15" s="5">
        <v>0</v>
      </c>
      <c r="S15" s="5">
        <v>1020821886</v>
      </c>
    </row>
    <row r="16" spans="1:19">
      <c r="A16" s="2" t="s">
        <v>131</v>
      </c>
      <c r="C16" s="29">
        <v>9</v>
      </c>
      <c r="E16" s="2" t="s">
        <v>188</v>
      </c>
      <c r="G16" s="29">
        <v>20</v>
      </c>
      <c r="I16" s="5">
        <v>0</v>
      </c>
      <c r="K16" s="5">
        <v>0</v>
      </c>
      <c r="M16" s="5">
        <v>0</v>
      </c>
      <c r="O16" s="5">
        <v>2128767090</v>
      </c>
      <c r="Q16" s="5">
        <v>0</v>
      </c>
      <c r="S16" s="5">
        <v>2128767090</v>
      </c>
    </row>
    <row r="17" spans="1:19">
      <c r="A17" s="2" t="s">
        <v>131</v>
      </c>
      <c r="C17" s="29">
        <v>6</v>
      </c>
      <c r="E17" s="2" t="s">
        <v>188</v>
      </c>
      <c r="G17" s="29">
        <v>20</v>
      </c>
      <c r="I17" s="5">
        <v>0</v>
      </c>
      <c r="K17" s="5">
        <v>0</v>
      </c>
      <c r="M17" s="5">
        <v>0</v>
      </c>
      <c r="O17" s="5">
        <v>3773013660</v>
      </c>
      <c r="Q17" s="5">
        <v>0</v>
      </c>
      <c r="S17" s="5">
        <v>3773013660</v>
      </c>
    </row>
    <row r="18" spans="1:19">
      <c r="A18" s="2" t="s">
        <v>131</v>
      </c>
      <c r="C18" s="29">
        <v>12</v>
      </c>
      <c r="E18" s="2" t="s">
        <v>188</v>
      </c>
      <c r="G18" s="29">
        <v>20</v>
      </c>
      <c r="I18" s="5">
        <v>0</v>
      </c>
      <c r="K18" s="5">
        <v>0</v>
      </c>
      <c r="M18" s="5">
        <v>0</v>
      </c>
      <c r="O18" s="5">
        <v>342739692</v>
      </c>
      <c r="Q18" s="5">
        <v>0</v>
      </c>
      <c r="S18" s="5">
        <v>342739692</v>
      </c>
    </row>
    <row r="19" spans="1:19">
      <c r="A19" s="2" t="s">
        <v>131</v>
      </c>
      <c r="C19" s="29">
        <v>31</v>
      </c>
      <c r="E19" s="2" t="s">
        <v>188</v>
      </c>
      <c r="G19" s="29">
        <v>20</v>
      </c>
      <c r="I19" s="5">
        <v>0</v>
      </c>
      <c r="K19" s="5">
        <v>0</v>
      </c>
      <c r="M19" s="5">
        <v>0</v>
      </c>
      <c r="O19" s="5">
        <v>12698219115</v>
      </c>
      <c r="Q19" s="5">
        <v>0</v>
      </c>
      <c r="S19" s="5">
        <v>12698219115</v>
      </c>
    </row>
    <row r="20" spans="1:19">
      <c r="A20" s="2" t="s">
        <v>131</v>
      </c>
      <c r="C20" s="29">
        <v>22</v>
      </c>
      <c r="E20" s="2" t="s">
        <v>188</v>
      </c>
      <c r="G20" s="29">
        <v>20</v>
      </c>
      <c r="I20" s="5">
        <v>0</v>
      </c>
      <c r="K20" s="5">
        <v>0</v>
      </c>
      <c r="M20" s="5">
        <v>0</v>
      </c>
      <c r="O20" s="5">
        <v>1415753391</v>
      </c>
      <c r="Q20" s="5">
        <v>0</v>
      </c>
      <c r="S20" s="5">
        <v>1415753391</v>
      </c>
    </row>
    <row r="21" spans="1:19">
      <c r="A21" s="2" t="s">
        <v>131</v>
      </c>
      <c r="C21" s="29">
        <v>23</v>
      </c>
      <c r="E21" s="2" t="s">
        <v>188</v>
      </c>
      <c r="G21" s="29">
        <v>20</v>
      </c>
      <c r="I21" s="5">
        <v>0</v>
      </c>
      <c r="K21" s="5">
        <v>-350986</v>
      </c>
      <c r="M21" s="5">
        <v>350986</v>
      </c>
      <c r="O21" s="5">
        <v>5386397217</v>
      </c>
      <c r="Q21" s="5">
        <v>0</v>
      </c>
      <c r="S21" s="5">
        <v>5386397217</v>
      </c>
    </row>
    <row r="22" spans="1:19">
      <c r="A22" s="2" t="s">
        <v>131</v>
      </c>
      <c r="C22" s="29">
        <v>24</v>
      </c>
      <c r="E22" s="2" t="s">
        <v>188</v>
      </c>
      <c r="G22" s="29">
        <v>20</v>
      </c>
      <c r="I22" s="5">
        <v>0</v>
      </c>
      <c r="K22" s="5">
        <v>-548978</v>
      </c>
      <c r="M22" s="5">
        <v>548978</v>
      </c>
      <c r="O22" s="5">
        <v>4138356085</v>
      </c>
      <c r="Q22" s="5">
        <v>0</v>
      </c>
      <c r="S22" s="5">
        <v>4138356085</v>
      </c>
    </row>
    <row r="23" spans="1:19">
      <c r="A23" s="2" t="s">
        <v>131</v>
      </c>
      <c r="C23" s="29">
        <v>27</v>
      </c>
      <c r="E23" s="2" t="s">
        <v>188</v>
      </c>
      <c r="G23" s="29">
        <v>20</v>
      </c>
      <c r="I23" s="5">
        <v>0</v>
      </c>
      <c r="K23" s="5">
        <v>0</v>
      </c>
      <c r="M23" s="5">
        <v>0</v>
      </c>
      <c r="O23" s="5">
        <v>2677298573</v>
      </c>
      <c r="Q23" s="5">
        <v>0</v>
      </c>
      <c r="S23" s="5">
        <v>2677298573</v>
      </c>
    </row>
    <row r="24" spans="1:19">
      <c r="A24" s="2" t="s">
        <v>131</v>
      </c>
      <c r="C24" s="29">
        <v>7</v>
      </c>
      <c r="E24" s="2" t="s">
        <v>188</v>
      </c>
      <c r="G24" s="29">
        <v>20</v>
      </c>
      <c r="I24" s="5">
        <v>0</v>
      </c>
      <c r="K24" s="5">
        <v>0</v>
      </c>
      <c r="M24" s="5">
        <v>0</v>
      </c>
      <c r="O24" s="5">
        <v>2836734208</v>
      </c>
      <c r="Q24" s="5">
        <v>0</v>
      </c>
      <c r="S24" s="5">
        <v>2836734208</v>
      </c>
    </row>
    <row r="25" spans="1:19">
      <c r="A25" s="2" t="s">
        <v>131</v>
      </c>
      <c r="C25" s="29">
        <v>7</v>
      </c>
      <c r="E25" s="2" t="s">
        <v>188</v>
      </c>
      <c r="G25" s="29">
        <v>20</v>
      </c>
      <c r="I25" s="5">
        <v>0</v>
      </c>
      <c r="K25" s="5">
        <v>0</v>
      </c>
      <c r="M25" s="5">
        <v>0</v>
      </c>
      <c r="O25" s="5">
        <v>1405589020</v>
      </c>
      <c r="Q25" s="5">
        <v>0</v>
      </c>
      <c r="S25" s="5">
        <v>1405589020</v>
      </c>
    </row>
    <row r="26" spans="1:19">
      <c r="A26" s="2" t="s">
        <v>131</v>
      </c>
      <c r="C26" s="29">
        <v>3</v>
      </c>
      <c r="E26" s="2" t="s">
        <v>188</v>
      </c>
      <c r="G26" s="29">
        <v>20</v>
      </c>
      <c r="I26" s="5">
        <v>769589015</v>
      </c>
      <c r="K26" s="5">
        <v>-1916417</v>
      </c>
      <c r="M26" s="5">
        <v>771505432</v>
      </c>
      <c r="O26" s="5">
        <v>2911369786</v>
      </c>
      <c r="Q26" s="5">
        <v>371553</v>
      </c>
      <c r="S26" s="5">
        <v>2910998233</v>
      </c>
    </row>
    <row r="27" spans="1:19">
      <c r="A27" s="2" t="s">
        <v>131</v>
      </c>
      <c r="C27" s="29">
        <v>4</v>
      </c>
      <c r="E27" s="2" t="s">
        <v>188</v>
      </c>
      <c r="G27" s="29">
        <v>20</v>
      </c>
      <c r="I27" s="5">
        <v>0</v>
      </c>
      <c r="K27" s="5">
        <v>-28560</v>
      </c>
      <c r="M27" s="5">
        <v>28560</v>
      </c>
      <c r="O27" s="5">
        <v>2156301345</v>
      </c>
      <c r="Q27" s="5">
        <v>0</v>
      </c>
      <c r="S27" s="5">
        <v>2156301345</v>
      </c>
    </row>
    <row r="28" spans="1:19">
      <c r="A28" s="2" t="s">
        <v>131</v>
      </c>
      <c r="C28" s="29">
        <v>9</v>
      </c>
      <c r="E28" s="2" t="s">
        <v>188</v>
      </c>
      <c r="G28" s="29">
        <v>20</v>
      </c>
      <c r="I28" s="5">
        <v>0</v>
      </c>
      <c r="K28" s="5">
        <v>-1502902</v>
      </c>
      <c r="M28" s="5">
        <v>1502902</v>
      </c>
      <c r="O28" s="5">
        <v>6606849305</v>
      </c>
      <c r="Q28" s="5">
        <v>0</v>
      </c>
      <c r="S28" s="5">
        <v>6606849305</v>
      </c>
    </row>
    <row r="29" spans="1:19">
      <c r="A29" s="2" t="s">
        <v>131</v>
      </c>
      <c r="C29" s="29">
        <v>10</v>
      </c>
      <c r="E29" s="2" t="s">
        <v>188</v>
      </c>
      <c r="G29" s="29">
        <v>20</v>
      </c>
      <c r="I29" s="5">
        <v>0</v>
      </c>
      <c r="K29" s="5">
        <v>-1720032</v>
      </c>
      <c r="M29" s="5">
        <v>1720032</v>
      </c>
      <c r="O29" s="5">
        <v>4022191749</v>
      </c>
      <c r="Q29" s="5">
        <v>0</v>
      </c>
      <c r="S29" s="5">
        <v>4022191749</v>
      </c>
    </row>
    <row r="30" spans="1:19">
      <c r="A30" s="2" t="s">
        <v>131</v>
      </c>
      <c r="C30" s="29">
        <v>23</v>
      </c>
      <c r="E30" s="2" t="s">
        <v>188</v>
      </c>
      <c r="G30" s="29">
        <v>20</v>
      </c>
      <c r="I30" s="5">
        <v>3666438340</v>
      </c>
      <c r="K30" s="5">
        <v>-5773277</v>
      </c>
      <c r="M30" s="5">
        <v>3672211617</v>
      </c>
      <c r="O30" s="5">
        <v>8479999963</v>
      </c>
      <c r="Q30" s="5">
        <v>12471268</v>
      </c>
      <c r="S30" s="5">
        <v>8467528695</v>
      </c>
    </row>
    <row r="31" spans="1:19">
      <c r="A31" s="2" t="s">
        <v>131</v>
      </c>
      <c r="C31" s="29">
        <v>23</v>
      </c>
      <c r="E31" s="2" t="s">
        <v>188</v>
      </c>
      <c r="G31" s="29">
        <v>20</v>
      </c>
      <c r="I31" s="5">
        <v>3920547930</v>
      </c>
      <c r="K31" s="5">
        <v>-2146417</v>
      </c>
      <c r="M31" s="5">
        <v>3922694347</v>
      </c>
      <c r="O31" s="5">
        <v>9017260239</v>
      </c>
      <c r="Q31" s="5">
        <v>17171337</v>
      </c>
      <c r="S31" s="5">
        <v>9000088902</v>
      </c>
    </row>
    <row r="32" spans="1:19">
      <c r="A32" s="2" t="s">
        <v>131</v>
      </c>
      <c r="C32" s="29">
        <v>21</v>
      </c>
      <c r="E32" s="2" t="s">
        <v>188</v>
      </c>
      <c r="G32" s="29">
        <v>20</v>
      </c>
      <c r="I32" s="5">
        <v>2178082170</v>
      </c>
      <c r="K32" s="5">
        <v>-1090320</v>
      </c>
      <c r="M32" s="5">
        <v>2179172490</v>
      </c>
      <c r="O32" s="5">
        <v>2904109560</v>
      </c>
      <c r="Q32" s="5">
        <v>9812875</v>
      </c>
      <c r="S32" s="5">
        <v>2894296685</v>
      </c>
    </row>
    <row r="33" spans="1:19">
      <c r="A33" s="2" t="s">
        <v>131</v>
      </c>
      <c r="C33" s="29">
        <v>9</v>
      </c>
      <c r="E33" s="2" t="s">
        <v>188</v>
      </c>
      <c r="G33" s="29">
        <v>20</v>
      </c>
      <c r="I33" s="5">
        <v>3811643829</v>
      </c>
      <c r="K33" s="5">
        <v>24744534</v>
      </c>
      <c r="M33" s="5">
        <v>3786899295</v>
      </c>
      <c r="O33" s="5">
        <v>3811643829</v>
      </c>
      <c r="Q33" s="5">
        <v>24744534</v>
      </c>
      <c r="S33" s="5">
        <v>3786899295</v>
      </c>
    </row>
    <row r="34" spans="1:19">
      <c r="A34" s="2" t="s">
        <v>131</v>
      </c>
      <c r="C34" s="29">
        <v>18</v>
      </c>
      <c r="E34" s="2" t="s">
        <v>188</v>
      </c>
      <c r="G34" s="29">
        <v>20</v>
      </c>
      <c r="I34" s="5">
        <v>2439452052</v>
      </c>
      <c r="K34" s="5">
        <v>31468714</v>
      </c>
      <c r="M34" s="5">
        <v>2407983338</v>
      </c>
      <c r="O34" s="5">
        <v>2439452052</v>
      </c>
      <c r="Q34" s="5">
        <v>31468714</v>
      </c>
      <c r="S34" s="5">
        <v>2407983338</v>
      </c>
    </row>
    <row r="35" spans="1:19">
      <c r="A35" s="2" t="s">
        <v>102</v>
      </c>
      <c r="C35" s="16" t="s">
        <v>188</v>
      </c>
      <c r="E35" s="16" t="s">
        <v>104</v>
      </c>
      <c r="G35" s="29">
        <v>23</v>
      </c>
      <c r="I35" s="5">
        <v>8291575342</v>
      </c>
      <c r="K35" s="2" t="s">
        <v>188</v>
      </c>
      <c r="M35" s="5">
        <v>8291575342</v>
      </c>
      <c r="O35" s="5">
        <v>8291575342</v>
      </c>
      <c r="Q35" s="2" t="s">
        <v>188</v>
      </c>
      <c r="S35" s="5">
        <v>8291575342</v>
      </c>
    </row>
    <row r="36" spans="1:19">
      <c r="A36" s="2" t="s">
        <v>72</v>
      </c>
      <c r="C36" s="16" t="s">
        <v>188</v>
      </c>
      <c r="E36" s="16" t="s">
        <v>74</v>
      </c>
      <c r="G36" s="29">
        <v>18</v>
      </c>
      <c r="I36" s="5">
        <v>11674920173</v>
      </c>
      <c r="K36" s="2" t="s">
        <v>188</v>
      </c>
      <c r="M36" s="5">
        <v>11674920173</v>
      </c>
      <c r="O36" s="5">
        <v>31806392230</v>
      </c>
      <c r="Q36" s="2" t="s">
        <v>188</v>
      </c>
      <c r="S36" s="5">
        <v>31806392230</v>
      </c>
    </row>
    <row r="37" spans="1:19">
      <c r="A37" s="2" t="s">
        <v>75</v>
      </c>
      <c r="C37" s="16" t="s">
        <v>188</v>
      </c>
      <c r="E37" s="16" t="s">
        <v>77</v>
      </c>
      <c r="G37" s="29">
        <v>18</v>
      </c>
      <c r="I37" s="5">
        <v>957507791</v>
      </c>
      <c r="K37" s="2" t="s">
        <v>188</v>
      </c>
      <c r="M37" s="5">
        <v>957507791</v>
      </c>
      <c r="O37" s="5">
        <v>2262743764</v>
      </c>
      <c r="Q37" s="2" t="s">
        <v>188</v>
      </c>
      <c r="S37" s="5">
        <v>2262743764</v>
      </c>
    </row>
    <row r="38" spans="1:19">
      <c r="A38" s="2" t="s">
        <v>78</v>
      </c>
      <c r="C38" s="16" t="s">
        <v>188</v>
      </c>
      <c r="E38" s="16" t="s">
        <v>80</v>
      </c>
      <c r="G38" s="29">
        <v>18</v>
      </c>
      <c r="I38" s="5">
        <v>350445189</v>
      </c>
      <c r="K38" s="2" t="s">
        <v>188</v>
      </c>
      <c r="M38" s="5">
        <v>350445189</v>
      </c>
      <c r="O38" s="5">
        <v>2292458980</v>
      </c>
      <c r="Q38" s="2" t="s">
        <v>188</v>
      </c>
      <c r="S38" s="5">
        <v>2292458980</v>
      </c>
    </row>
    <row r="39" spans="1:19">
      <c r="A39" s="2" t="s">
        <v>81</v>
      </c>
      <c r="C39" s="16" t="s">
        <v>188</v>
      </c>
      <c r="E39" s="16" t="s">
        <v>83</v>
      </c>
      <c r="G39" s="29">
        <v>18</v>
      </c>
      <c r="I39" s="5">
        <v>413876721</v>
      </c>
      <c r="K39" s="2" t="s">
        <v>188</v>
      </c>
      <c r="M39" s="5">
        <v>413876721</v>
      </c>
      <c r="O39" s="5">
        <v>2674550882</v>
      </c>
      <c r="Q39" s="2" t="s">
        <v>188</v>
      </c>
      <c r="S39" s="5">
        <v>2674550882</v>
      </c>
    </row>
    <row r="40" spans="1:19">
      <c r="A40" s="2" t="s">
        <v>96</v>
      </c>
      <c r="C40" s="16" t="s">
        <v>188</v>
      </c>
      <c r="E40" s="16" t="s">
        <v>98</v>
      </c>
      <c r="G40" s="29">
        <v>20.5</v>
      </c>
      <c r="I40" s="5">
        <v>259476297</v>
      </c>
      <c r="K40" s="2" t="s">
        <v>188</v>
      </c>
      <c r="M40" s="5">
        <v>259476297</v>
      </c>
      <c r="O40" s="5">
        <v>259476297</v>
      </c>
      <c r="Q40" s="2" t="s">
        <v>188</v>
      </c>
      <c r="S40" s="5">
        <v>259476297</v>
      </c>
    </row>
    <row r="41" spans="1:19">
      <c r="A41" s="2" t="s">
        <v>99</v>
      </c>
      <c r="C41" s="16" t="s">
        <v>188</v>
      </c>
      <c r="E41" s="16" t="s">
        <v>101</v>
      </c>
      <c r="G41" s="29">
        <v>18</v>
      </c>
      <c r="I41" s="5">
        <v>700520607</v>
      </c>
      <c r="K41" s="2" t="s">
        <v>188</v>
      </c>
      <c r="M41" s="5">
        <v>700520607</v>
      </c>
      <c r="O41" s="5">
        <v>700520607</v>
      </c>
      <c r="Q41" s="2" t="s">
        <v>188</v>
      </c>
      <c r="S41" s="5">
        <v>700520607</v>
      </c>
    </row>
    <row r="42" spans="1:19">
      <c r="A42" s="2" t="s">
        <v>84</v>
      </c>
      <c r="C42" s="16" t="s">
        <v>188</v>
      </c>
      <c r="E42" s="16" t="s">
        <v>86</v>
      </c>
      <c r="G42" s="29">
        <v>17</v>
      </c>
      <c r="I42" s="5">
        <v>1453074218</v>
      </c>
      <c r="K42" s="2" t="s">
        <v>188</v>
      </c>
      <c r="M42" s="5">
        <v>1453074218</v>
      </c>
      <c r="O42" s="5">
        <v>6747991992</v>
      </c>
      <c r="Q42" s="2" t="s">
        <v>188</v>
      </c>
      <c r="S42" s="5">
        <v>6747991992</v>
      </c>
    </row>
    <row r="43" spans="1:19">
      <c r="A43" s="2" t="s">
        <v>87</v>
      </c>
      <c r="C43" s="16" t="s">
        <v>188</v>
      </c>
      <c r="E43" s="16" t="s">
        <v>89</v>
      </c>
      <c r="G43" s="29">
        <v>16</v>
      </c>
      <c r="I43" s="5">
        <v>343775977</v>
      </c>
      <c r="K43" s="2" t="s">
        <v>188</v>
      </c>
      <c r="M43" s="5">
        <v>343775977</v>
      </c>
      <c r="O43" s="5">
        <v>2038908083</v>
      </c>
      <c r="Q43" s="2" t="s">
        <v>188</v>
      </c>
      <c r="S43" s="5">
        <v>2038908083</v>
      </c>
    </row>
    <row r="44" spans="1:19">
      <c r="A44" s="2" t="s">
        <v>90</v>
      </c>
      <c r="C44" s="16" t="s">
        <v>188</v>
      </c>
      <c r="E44" s="16" t="s">
        <v>92</v>
      </c>
      <c r="G44" s="29">
        <v>23</v>
      </c>
      <c r="I44" s="5">
        <v>8097598341</v>
      </c>
      <c r="K44" s="2" t="s">
        <v>188</v>
      </c>
      <c r="M44" s="5">
        <v>8097598341</v>
      </c>
      <c r="O44" s="5">
        <v>33302524542</v>
      </c>
      <c r="Q44" s="2" t="s">
        <v>188</v>
      </c>
      <c r="S44" s="5">
        <v>33302524542</v>
      </c>
    </row>
    <row r="45" spans="1:19">
      <c r="A45" s="2" t="s">
        <v>134</v>
      </c>
      <c r="C45" s="29">
        <v>20</v>
      </c>
      <c r="E45" s="16" t="s">
        <v>188</v>
      </c>
      <c r="G45" s="29">
        <v>20</v>
      </c>
      <c r="I45" s="5">
        <v>0</v>
      </c>
      <c r="K45" s="5">
        <v>0</v>
      </c>
      <c r="M45" s="5">
        <v>0</v>
      </c>
      <c r="O45" s="5">
        <v>9024657444</v>
      </c>
      <c r="Q45" s="5">
        <v>0</v>
      </c>
      <c r="S45" s="5">
        <v>9024657444</v>
      </c>
    </row>
    <row r="46" spans="1:19">
      <c r="A46" s="2" t="s">
        <v>134</v>
      </c>
      <c r="C46" s="29">
        <v>24</v>
      </c>
      <c r="E46" s="16" t="s">
        <v>188</v>
      </c>
      <c r="G46" s="29">
        <v>20</v>
      </c>
      <c r="I46" s="5">
        <v>665753400</v>
      </c>
      <c r="K46" s="5">
        <v>-387107</v>
      </c>
      <c r="M46" s="5">
        <v>666140507</v>
      </c>
      <c r="O46" s="5">
        <v>3572876580</v>
      </c>
      <c r="Q46" s="5">
        <v>5598723</v>
      </c>
      <c r="S46" s="5">
        <v>3567277857</v>
      </c>
    </row>
    <row r="47" spans="1:19">
      <c r="A47" s="2" t="s">
        <v>134</v>
      </c>
      <c r="C47" s="29">
        <v>25</v>
      </c>
      <c r="E47" s="2" t="s">
        <v>188</v>
      </c>
      <c r="G47" s="29">
        <v>20</v>
      </c>
      <c r="I47" s="5">
        <v>0</v>
      </c>
      <c r="K47" s="5">
        <v>0</v>
      </c>
      <c r="M47" s="5">
        <v>0</v>
      </c>
      <c r="O47" s="5">
        <v>2174794440</v>
      </c>
      <c r="Q47" s="5">
        <v>0</v>
      </c>
      <c r="S47" s="5">
        <v>2174794440</v>
      </c>
    </row>
    <row r="48" spans="1:19">
      <c r="A48" s="2" t="s">
        <v>134</v>
      </c>
      <c r="C48" s="29">
        <v>27</v>
      </c>
      <c r="E48" s="2" t="s">
        <v>188</v>
      </c>
      <c r="G48" s="29">
        <v>20</v>
      </c>
      <c r="I48" s="5">
        <v>776712300</v>
      </c>
      <c r="K48" s="5">
        <v>-506973</v>
      </c>
      <c r="M48" s="5">
        <v>777219273</v>
      </c>
      <c r="O48" s="5">
        <v>4090684780</v>
      </c>
      <c r="Q48" s="5">
        <v>5811416</v>
      </c>
      <c r="S48" s="5">
        <v>4084873364</v>
      </c>
    </row>
    <row r="49" spans="1:19">
      <c r="A49" s="2" t="s">
        <v>134</v>
      </c>
      <c r="C49" s="29">
        <v>18</v>
      </c>
      <c r="E49" s="2" t="s">
        <v>188</v>
      </c>
      <c r="G49" s="29">
        <v>20</v>
      </c>
      <c r="I49" s="5">
        <v>0</v>
      </c>
      <c r="K49" s="5">
        <v>-194401</v>
      </c>
      <c r="M49" s="5">
        <v>194401</v>
      </c>
      <c r="O49" s="5">
        <v>525205460</v>
      </c>
      <c r="Q49" s="5">
        <v>100787</v>
      </c>
      <c r="S49" s="5">
        <v>525104673</v>
      </c>
    </row>
    <row r="50" spans="1:19">
      <c r="A50" s="2" t="s">
        <v>134</v>
      </c>
      <c r="C50" s="29">
        <v>20</v>
      </c>
      <c r="E50" s="2" t="s">
        <v>188</v>
      </c>
      <c r="G50" s="29">
        <v>20</v>
      </c>
      <c r="I50" s="5">
        <v>4216438350</v>
      </c>
      <c r="K50" s="5">
        <v>-2049019</v>
      </c>
      <c r="M50" s="5">
        <v>4218487369</v>
      </c>
      <c r="O50" s="5">
        <v>19506575271</v>
      </c>
      <c r="Q50" s="5">
        <v>22539276</v>
      </c>
      <c r="S50" s="5">
        <v>19484035995</v>
      </c>
    </row>
    <row r="51" spans="1:19">
      <c r="A51" s="2" t="s">
        <v>134</v>
      </c>
      <c r="C51" s="29">
        <v>28</v>
      </c>
      <c r="E51" s="2" t="s">
        <v>188</v>
      </c>
      <c r="G51" s="29">
        <v>20</v>
      </c>
      <c r="I51" s="5">
        <v>2219178060</v>
      </c>
      <c r="K51" s="5">
        <v>-1501054</v>
      </c>
      <c r="M51" s="5">
        <v>2220679114</v>
      </c>
      <c r="O51" s="5">
        <v>4734246528</v>
      </c>
      <c r="Q51" s="5">
        <v>4503164</v>
      </c>
      <c r="S51" s="5">
        <v>4729743364</v>
      </c>
    </row>
    <row r="52" spans="1:19">
      <c r="A52" s="2" t="s">
        <v>134</v>
      </c>
      <c r="C52" s="29">
        <v>8</v>
      </c>
      <c r="E52" s="2" t="s">
        <v>188</v>
      </c>
      <c r="G52" s="29">
        <v>20</v>
      </c>
      <c r="I52" s="5">
        <v>1109589015</v>
      </c>
      <c r="K52" s="5">
        <v>-3655524</v>
      </c>
      <c r="M52" s="5">
        <v>1113244539</v>
      </c>
      <c r="O52" s="5">
        <v>2300547898</v>
      </c>
      <c r="Q52" s="5">
        <v>3350880</v>
      </c>
      <c r="S52" s="5">
        <v>2297197018</v>
      </c>
    </row>
    <row r="53" spans="1:19">
      <c r="A53" s="2" t="s">
        <v>134</v>
      </c>
      <c r="C53" s="29">
        <v>12</v>
      </c>
      <c r="E53" s="2" t="s">
        <v>188</v>
      </c>
      <c r="G53" s="29">
        <v>20</v>
      </c>
      <c r="I53" s="5">
        <v>998630136</v>
      </c>
      <c r="K53" s="5">
        <v>8786557</v>
      </c>
      <c r="M53" s="5">
        <v>989843579</v>
      </c>
      <c r="O53" s="5">
        <v>998630136</v>
      </c>
      <c r="Q53" s="5">
        <v>8786557</v>
      </c>
      <c r="S53" s="5">
        <v>989843579</v>
      </c>
    </row>
    <row r="54" spans="1:19">
      <c r="A54" s="2" t="s">
        <v>134</v>
      </c>
      <c r="C54" s="29">
        <v>23</v>
      </c>
      <c r="E54" s="2" t="s">
        <v>188</v>
      </c>
      <c r="G54" s="29">
        <v>20</v>
      </c>
      <c r="I54" s="5">
        <v>517808214</v>
      </c>
      <c r="K54" s="5">
        <v>8662453</v>
      </c>
      <c r="M54" s="5">
        <v>509145761</v>
      </c>
      <c r="O54" s="5">
        <v>517808214</v>
      </c>
      <c r="Q54" s="5">
        <v>8662453</v>
      </c>
      <c r="S54" s="5">
        <v>509145761</v>
      </c>
    </row>
    <row r="55" spans="1:19">
      <c r="A55" s="2" t="s">
        <v>134</v>
      </c>
      <c r="C55" s="29">
        <v>29</v>
      </c>
      <c r="E55" s="2" t="s">
        <v>188</v>
      </c>
      <c r="G55" s="29">
        <v>20</v>
      </c>
      <c r="I55" s="5">
        <v>44383561</v>
      </c>
      <c r="K55" s="5">
        <v>932123</v>
      </c>
      <c r="M55" s="5">
        <v>43451438</v>
      </c>
      <c r="O55" s="5">
        <v>44383561</v>
      </c>
      <c r="Q55" s="5">
        <v>932123</v>
      </c>
      <c r="S55" s="5">
        <v>43451438</v>
      </c>
    </row>
    <row r="56" spans="1:19" ht="24.75" thickBot="1">
      <c r="I56" s="12">
        <f>SUM(I8:I55)</f>
        <v>72806606046</v>
      </c>
      <c r="J56" s="12">
        <f t="shared" ref="J56:S56" si="0">SUM(J8:J55)</f>
        <v>0</v>
      </c>
      <c r="K56" s="12">
        <f t="shared" si="0"/>
        <v>1019961</v>
      </c>
      <c r="L56" s="12">
        <f t="shared" si="0"/>
        <v>0</v>
      </c>
      <c r="M56" s="12">
        <f t="shared" si="0"/>
        <v>72805586085</v>
      </c>
      <c r="N56" s="12">
        <f t="shared" si="0"/>
        <v>0</v>
      </c>
      <c r="O56" s="12">
        <f t="shared" si="0"/>
        <v>392931965874</v>
      </c>
      <c r="P56" s="12">
        <f t="shared" si="0"/>
        <v>0</v>
      </c>
      <c r="Q56" s="12">
        <f t="shared" si="0"/>
        <v>212824459</v>
      </c>
      <c r="R56" s="12">
        <f t="shared" si="0"/>
        <v>0</v>
      </c>
      <c r="S56" s="12">
        <f t="shared" si="0"/>
        <v>392719141415</v>
      </c>
    </row>
    <row r="57" spans="1:19" ht="23.25" thickTop="1"/>
  </sheetData>
  <autoFilter ref="A7:S7" xr:uid="{00000000-0001-0000-0600-000000000000}">
    <sortState ref="A8:S55">
      <sortCondition ref="A7"/>
    </sortState>
  </autoFilter>
  <mergeCells count="16">
    <mergeCell ref="A1:S1"/>
    <mergeCell ref="A2:S2"/>
    <mergeCell ref="A3:S3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rightToLeft="1" topLeftCell="B1" workbookViewId="0">
      <selection activeCell="Y21" sqref="Y21"/>
    </sheetView>
  </sheetViews>
  <sheetFormatPr defaultRowHeight="22.5"/>
  <cols>
    <col min="1" max="1" width="36.5703125" style="2" bestFit="1" customWidth="1"/>
    <col min="2" max="2" width="1" style="2" customWidth="1"/>
    <col min="3" max="3" width="14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2.5703125" style="2" bestFit="1" customWidth="1"/>
    <col min="10" max="10" width="1" style="2" customWidth="1"/>
    <col min="11" max="11" width="19.7109375" style="2" bestFit="1" customWidth="1"/>
    <col min="12" max="12" width="1" style="2" customWidth="1"/>
    <col min="13" max="13" width="13.57031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3.8554687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0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16384" width="9.140625" style="2"/>
  </cols>
  <sheetData>
    <row r="1" spans="1:25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2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24">
      <c r="A4" s="50" t="s">
        <v>240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24">
      <c r="A5" s="50" t="s">
        <v>242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10"/>
      <c r="Y5" s="10"/>
    </row>
    <row r="7" spans="1:25">
      <c r="A7" s="46" t="s">
        <v>3</v>
      </c>
      <c r="B7" s="3"/>
      <c r="C7" s="47" t="s">
        <v>4</v>
      </c>
      <c r="D7" s="47" t="s">
        <v>4</v>
      </c>
      <c r="E7" s="47" t="s">
        <v>4</v>
      </c>
      <c r="F7" s="47" t="s">
        <v>4</v>
      </c>
      <c r="G7" s="47" t="s">
        <v>4</v>
      </c>
      <c r="H7" s="3"/>
      <c r="I7" s="47" t="s">
        <v>5</v>
      </c>
      <c r="J7" s="47" t="s">
        <v>5</v>
      </c>
      <c r="K7" s="47" t="s">
        <v>5</v>
      </c>
      <c r="L7" s="47" t="s">
        <v>5</v>
      </c>
      <c r="M7" s="47" t="s">
        <v>5</v>
      </c>
      <c r="N7" s="47" t="s">
        <v>5</v>
      </c>
      <c r="O7" s="47" t="s">
        <v>5</v>
      </c>
      <c r="P7" s="3"/>
      <c r="Q7" s="47" t="s">
        <v>6</v>
      </c>
      <c r="R7" s="47" t="s">
        <v>6</v>
      </c>
      <c r="S7" s="47" t="s">
        <v>6</v>
      </c>
      <c r="T7" s="47" t="s">
        <v>6</v>
      </c>
      <c r="U7" s="47" t="s">
        <v>6</v>
      </c>
      <c r="V7" s="47" t="s">
        <v>6</v>
      </c>
      <c r="W7" s="47" t="s">
        <v>6</v>
      </c>
      <c r="X7" s="47" t="s">
        <v>6</v>
      </c>
      <c r="Y7" s="47" t="s">
        <v>6</v>
      </c>
    </row>
    <row r="8" spans="1:25">
      <c r="A8" s="46" t="s">
        <v>3</v>
      </c>
      <c r="B8" s="3"/>
      <c r="C8" s="46" t="s">
        <v>7</v>
      </c>
      <c r="D8" s="3"/>
      <c r="E8" s="46" t="s">
        <v>8</v>
      </c>
      <c r="F8" s="3"/>
      <c r="G8" s="46" t="s">
        <v>9</v>
      </c>
      <c r="H8" s="3"/>
      <c r="I8" s="48" t="s">
        <v>10</v>
      </c>
      <c r="J8" s="48" t="s">
        <v>10</v>
      </c>
      <c r="K8" s="48" t="s">
        <v>10</v>
      </c>
      <c r="L8" s="15"/>
      <c r="M8" s="48" t="s">
        <v>11</v>
      </c>
      <c r="N8" s="48" t="s">
        <v>11</v>
      </c>
      <c r="O8" s="48" t="s">
        <v>11</v>
      </c>
      <c r="P8" s="3"/>
      <c r="Q8" s="46" t="s">
        <v>7</v>
      </c>
      <c r="R8" s="3"/>
      <c r="S8" s="46" t="s">
        <v>12</v>
      </c>
      <c r="T8" s="3"/>
      <c r="U8" s="46" t="s">
        <v>8</v>
      </c>
      <c r="V8" s="3"/>
      <c r="W8" s="46" t="s">
        <v>9</v>
      </c>
      <c r="X8" s="3"/>
      <c r="Y8" s="46" t="s">
        <v>13</v>
      </c>
    </row>
    <row r="9" spans="1:25" ht="55.5" customHeight="1">
      <c r="A9" s="47" t="s">
        <v>3</v>
      </c>
      <c r="B9" s="3"/>
      <c r="C9" s="47" t="s">
        <v>7</v>
      </c>
      <c r="D9" s="14"/>
      <c r="E9" s="47" t="s">
        <v>8</v>
      </c>
      <c r="F9" s="14"/>
      <c r="G9" s="47" t="s">
        <v>9</v>
      </c>
      <c r="H9" s="3"/>
      <c r="I9" s="47" t="s">
        <v>7</v>
      </c>
      <c r="J9" s="14"/>
      <c r="K9" s="47" t="s">
        <v>8</v>
      </c>
      <c r="L9" s="14"/>
      <c r="M9" s="47" t="s">
        <v>7</v>
      </c>
      <c r="N9" s="14"/>
      <c r="O9" s="47" t="s">
        <v>14</v>
      </c>
      <c r="P9" s="3"/>
      <c r="Q9" s="47" t="s">
        <v>7</v>
      </c>
      <c r="R9" s="14"/>
      <c r="S9" s="47" t="s">
        <v>12</v>
      </c>
      <c r="T9" s="14"/>
      <c r="U9" s="47" t="s">
        <v>8</v>
      </c>
      <c r="V9" s="14"/>
      <c r="W9" s="47" t="s">
        <v>9</v>
      </c>
      <c r="X9" s="14"/>
      <c r="Y9" s="47" t="s">
        <v>13</v>
      </c>
    </row>
    <row r="10" spans="1:25">
      <c r="A10" s="2" t="s">
        <v>24</v>
      </c>
      <c r="C10" s="5">
        <v>0</v>
      </c>
      <c r="E10" s="5">
        <v>0</v>
      </c>
      <c r="G10" s="5">
        <v>0</v>
      </c>
      <c r="I10" s="5">
        <v>9383503</v>
      </c>
      <c r="K10" s="5">
        <v>99999991471</v>
      </c>
      <c r="M10" s="5">
        <v>0</v>
      </c>
      <c r="O10" s="5">
        <v>0</v>
      </c>
      <c r="Q10" s="5">
        <v>9383503</v>
      </c>
      <c r="S10" s="5">
        <v>10763</v>
      </c>
      <c r="U10" s="5">
        <v>99999991471</v>
      </c>
      <c r="W10" s="5">
        <v>100994642789</v>
      </c>
      <c r="Y10" s="33">
        <f>W10/$Y$21</f>
        <v>2.1392605419479488E-2</v>
      </c>
    </row>
    <row r="11" spans="1:25">
      <c r="A11" s="2" t="s">
        <v>18</v>
      </c>
      <c r="C11" s="5">
        <v>3100000</v>
      </c>
      <c r="E11" s="5">
        <v>50420740500</v>
      </c>
      <c r="G11" s="5">
        <v>65483043750</v>
      </c>
      <c r="I11" s="5">
        <v>498294</v>
      </c>
      <c r="K11" s="5">
        <v>10752436900</v>
      </c>
      <c r="M11" s="5">
        <v>0</v>
      </c>
      <c r="O11" s="5">
        <v>0</v>
      </c>
      <c r="Q11" s="5">
        <v>3598294</v>
      </c>
      <c r="S11" s="5">
        <v>21450</v>
      </c>
      <c r="U11" s="5">
        <v>61173177400</v>
      </c>
      <c r="W11" s="5">
        <v>76724165032.514999</v>
      </c>
      <c r="Y11" s="33">
        <f t="shared" ref="Y11:Y17" si="0">W11/$Y$21</f>
        <v>1.6251652002064285E-2</v>
      </c>
    </row>
    <row r="12" spans="1:25">
      <c r="A12" s="2" t="s">
        <v>15</v>
      </c>
      <c r="C12" s="5">
        <v>4584690</v>
      </c>
      <c r="E12" s="5">
        <v>18904964766</v>
      </c>
      <c r="G12" s="5">
        <v>16042087052.639999</v>
      </c>
      <c r="I12" s="5">
        <v>0</v>
      </c>
      <c r="K12" s="5">
        <v>0</v>
      </c>
      <c r="M12" s="5">
        <v>0</v>
      </c>
      <c r="O12" s="5">
        <v>0</v>
      </c>
      <c r="Q12" s="5">
        <v>4584690</v>
      </c>
      <c r="S12" s="5">
        <v>3353</v>
      </c>
      <c r="U12" s="5">
        <v>18904964766</v>
      </c>
      <c r="W12" s="5">
        <v>15280999399.8585</v>
      </c>
      <c r="Y12" s="33">
        <f t="shared" si="0"/>
        <v>3.2368092163011309E-3</v>
      </c>
    </row>
    <row r="13" spans="1:25">
      <c r="A13" s="2" t="s">
        <v>23</v>
      </c>
      <c r="C13" s="5">
        <v>0</v>
      </c>
      <c r="E13" s="5">
        <v>0</v>
      </c>
      <c r="G13" s="5">
        <v>0</v>
      </c>
      <c r="I13" s="5">
        <v>924046</v>
      </c>
      <c r="K13" s="5">
        <v>0</v>
      </c>
      <c r="M13" s="5">
        <v>0</v>
      </c>
      <c r="O13" s="5">
        <v>0</v>
      </c>
      <c r="Q13" s="5">
        <v>924046</v>
      </c>
      <c r="S13" s="5">
        <v>15890</v>
      </c>
      <c r="U13" s="5">
        <v>14308852310</v>
      </c>
      <c r="W13" s="5">
        <v>14595726548.907</v>
      </c>
      <c r="Y13" s="33">
        <f t="shared" si="0"/>
        <v>3.0916552625838557E-3</v>
      </c>
    </row>
    <row r="14" spans="1:25">
      <c r="A14" s="2" t="s">
        <v>21</v>
      </c>
      <c r="C14" s="5">
        <v>2688617</v>
      </c>
      <c r="E14" s="5">
        <v>20990254459</v>
      </c>
      <c r="G14" s="5">
        <v>16543516121.581499</v>
      </c>
      <c r="I14" s="5">
        <v>0</v>
      </c>
      <c r="K14" s="5">
        <v>0</v>
      </c>
      <c r="M14" s="5">
        <v>-738472</v>
      </c>
      <c r="O14" s="5">
        <v>4589215246</v>
      </c>
      <c r="Q14" s="5">
        <v>1950145</v>
      </c>
      <c r="S14" s="5">
        <v>6040</v>
      </c>
      <c r="U14" s="5">
        <v>15224942705</v>
      </c>
      <c r="W14" s="5">
        <v>11708791488.99</v>
      </c>
      <c r="Y14" s="33">
        <f t="shared" si="0"/>
        <v>2.4801469597375949E-3</v>
      </c>
    </row>
    <row r="15" spans="1:25">
      <c r="A15" s="2" t="s">
        <v>17</v>
      </c>
      <c r="C15" s="5">
        <v>578329</v>
      </c>
      <c r="E15" s="5">
        <v>10067141504</v>
      </c>
      <c r="G15" s="5">
        <v>9387920100.2084999</v>
      </c>
      <c r="I15" s="5">
        <v>1500</v>
      </c>
      <c r="K15" s="5">
        <v>21064511</v>
      </c>
      <c r="M15" s="5">
        <v>-40123</v>
      </c>
      <c r="O15" s="5">
        <v>611870658</v>
      </c>
      <c r="Q15" s="5">
        <v>539706</v>
      </c>
      <c r="S15" s="5">
        <v>14020</v>
      </c>
      <c r="U15" s="5">
        <v>9389954650</v>
      </c>
      <c r="W15" s="5">
        <v>7521656385.1859999</v>
      </c>
      <c r="Y15" s="33">
        <f t="shared" si="0"/>
        <v>1.5932313111435457E-3</v>
      </c>
    </row>
    <row r="16" spans="1:25">
      <c r="A16" s="2" t="s">
        <v>19</v>
      </c>
      <c r="C16" s="5">
        <v>3230000</v>
      </c>
      <c r="E16" s="5">
        <v>11832280519</v>
      </c>
      <c r="G16" s="5">
        <v>12367930338</v>
      </c>
      <c r="I16" s="5">
        <v>609408</v>
      </c>
      <c r="K16" s="5">
        <v>2041021098</v>
      </c>
      <c r="M16" s="5">
        <v>-2655519</v>
      </c>
      <c r="O16" s="5">
        <v>10092217533</v>
      </c>
      <c r="Q16" s="5">
        <v>1183889</v>
      </c>
      <c r="S16" s="5">
        <v>3117</v>
      </c>
      <c r="U16" s="5">
        <v>4145485602</v>
      </c>
      <c r="W16" s="5">
        <v>3668225430.0226498</v>
      </c>
      <c r="Y16" s="33">
        <f t="shared" si="0"/>
        <v>7.7700061158810321E-4</v>
      </c>
    </row>
    <row r="17" spans="1:25">
      <c r="A17" s="2" t="s">
        <v>22</v>
      </c>
      <c r="C17" s="5">
        <v>395708</v>
      </c>
      <c r="E17" s="5">
        <v>20823842820</v>
      </c>
      <c r="G17" s="5">
        <v>20454383944.799999</v>
      </c>
      <c r="I17" s="5">
        <v>312</v>
      </c>
      <c r="K17" s="5">
        <v>14330596</v>
      </c>
      <c r="M17" s="5">
        <v>-396020</v>
      </c>
      <c r="O17" s="5">
        <v>6621788355</v>
      </c>
      <c r="Q17" s="5">
        <v>0</v>
      </c>
      <c r="S17" s="5">
        <v>0</v>
      </c>
      <c r="U17" s="5">
        <v>0</v>
      </c>
      <c r="W17" s="5">
        <v>0</v>
      </c>
      <c r="Y17" s="33">
        <f t="shared" si="0"/>
        <v>0</v>
      </c>
    </row>
    <row r="18" spans="1:25" ht="24.75" thickBot="1">
      <c r="C18" s="12">
        <f t="shared" ref="C18:Y18" si="1">SUM(C10:C17)</f>
        <v>14577344</v>
      </c>
      <c r="D18" s="12">
        <f t="shared" si="1"/>
        <v>0</v>
      </c>
      <c r="E18" s="12">
        <f t="shared" si="1"/>
        <v>133039224568</v>
      </c>
      <c r="F18" s="12">
        <f t="shared" si="1"/>
        <v>0</v>
      </c>
      <c r="G18" s="12">
        <f t="shared" si="1"/>
        <v>140278881307.22998</v>
      </c>
      <c r="H18" s="12">
        <f t="shared" si="1"/>
        <v>0</v>
      </c>
      <c r="I18" s="12">
        <f t="shared" si="1"/>
        <v>11417063</v>
      </c>
      <c r="J18" s="12">
        <f t="shared" si="1"/>
        <v>0</v>
      </c>
      <c r="K18" s="12">
        <f t="shared" si="1"/>
        <v>112828844576</v>
      </c>
      <c r="L18" s="12">
        <f t="shared" si="1"/>
        <v>0</v>
      </c>
      <c r="M18" s="12">
        <f t="shared" si="1"/>
        <v>-3830134</v>
      </c>
      <c r="N18" s="12">
        <f t="shared" si="1"/>
        <v>0</v>
      </c>
      <c r="O18" s="12">
        <f t="shared" si="1"/>
        <v>21915091792</v>
      </c>
      <c r="P18" s="12">
        <f t="shared" si="1"/>
        <v>0</v>
      </c>
      <c r="Q18" s="12">
        <f t="shared" si="1"/>
        <v>22164273</v>
      </c>
      <c r="R18" s="12">
        <f t="shared" si="1"/>
        <v>0</v>
      </c>
      <c r="S18" s="12">
        <f t="shared" si="1"/>
        <v>74633</v>
      </c>
      <c r="T18" s="12">
        <f t="shared" si="1"/>
        <v>0</v>
      </c>
      <c r="U18" s="12">
        <f t="shared" si="1"/>
        <v>223147368904</v>
      </c>
      <c r="V18" s="12">
        <f t="shared" si="1"/>
        <v>0</v>
      </c>
      <c r="W18" s="12">
        <f t="shared" si="1"/>
        <v>230494207074.47916</v>
      </c>
      <c r="X18" s="12">
        <f t="shared" si="1"/>
        <v>0</v>
      </c>
      <c r="Y18" s="32">
        <f t="shared" si="1"/>
        <v>4.8823100782898012E-2</v>
      </c>
    </row>
    <row r="19" spans="1:25" ht="23.25" thickTop="1"/>
    <row r="21" spans="1:25">
      <c r="Y21" s="19">
        <v>4721007133476</v>
      </c>
    </row>
  </sheetData>
  <autoFilter ref="A9:Z9" xr:uid="{00000000-0001-0000-0000-000000000000}">
    <sortState ref="A12:Z20">
      <sortCondition descending="1" ref="W9"/>
    </sortState>
  </autoFilter>
  <mergeCells count="23">
    <mergeCell ref="A1:Y1"/>
    <mergeCell ref="A2:Y2"/>
    <mergeCell ref="A3:Y3"/>
    <mergeCell ref="A4:Y4"/>
    <mergeCell ref="A5:W5"/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rightToLeft="1" zoomScaleNormal="100" workbookViewId="0">
      <selection activeCell="S14" sqref="S14"/>
    </sheetView>
  </sheetViews>
  <sheetFormatPr defaultRowHeight="22.5"/>
  <cols>
    <col min="1" max="1" width="38.28515625" style="2" customWidth="1"/>
    <col min="2" max="2" width="1" style="2" customWidth="1"/>
    <col min="3" max="3" width="21.28515625" style="2" bestFit="1" customWidth="1"/>
    <col min="4" max="4" width="1" style="2" customWidth="1"/>
    <col min="5" max="5" width="15.85546875" style="2" bestFit="1" customWidth="1"/>
    <col min="6" max="6" width="1" style="2" customWidth="1"/>
    <col min="7" max="7" width="15.570312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15.85546875" style="2" bestFit="1" customWidth="1"/>
    <col min="14" max="14" width="1" style="2" customWidth="1"/>
    <col min="15" max="15" width="15.5703125" style="2" bestFit="1" customWidth="1"/>
    <col min="16" max="16" width="1" style="2" customWidth="1"/>
    <col min="17" max="17" width="23.7109375" style="2" bestFit="1" customWidth="1"/>
    <col min="18" max="18" width="1" style="2" customWidth="1"/>
    <col min="19" max="19" width="30.7109375" style="2" bestFit="1" customWidth="1"/>
    <col min="20" max="20" width="1" style="2" customWidth="1"/>
    <col min="21" max="16384" width="9.140625" style="2"/>
  </cols>
  <sheetData>
    <row r="1" spans="1:19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2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24">
      <c r="C4" s="1"/>
      <c r="D4" s="1"/>
      <c r="E4" s="1"/>
      <c r="F4" s="1"/>
      <c r="G4" s="1"/>
    </row>
    <row r="5" spans="1:19" ht="24">
      <c r="A5" s="6" t="s">
        <v>240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4">
      <c r="A6" s="6" t="s">
        <v>241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8" spans="1:19" ht="24">
      <c r="A8" s="49" t="s">
        <v>3</v>
      </c>
      <c r="C8" s="52" t="s">
        <v>4</v>
      </c>
      <c r="D8" s="52" t="s">
        <v>4</v>
      </c>
      <c r="E8" s="52" t="s">
        <v>4</v>
      </c>
      <c r="F8" s="52" t="s">
        <v>4</v>
      </c>
      <c r="G8" s="52" t="s">
        <v>4</v>
      </c>
      <c r="H8" s="52" t="s">
        <v>4</v>
      </c>
      <c r="I8" s="52" t="s">
        <v>4</v>
      </c>
      <c r="K8" s="52" t="s">
        <v>6</v>
      </c>
      <c r="L8" s="52" t="s">
        <v>6</v>
      </c>
      <c r="M8" s="52" t="s">
        <v>6</v>
      </c>
      <c r="N8" s="52" t="s">
        <v>6</v>
      </c>
      <c r="O8" s="52" t="s">
        <v>6</v>
      </c>
      <c r="P8" s="52" t="s">
        <v>6</v>
      </c>
      <c r="Q8" s="52" t="s">
        <v>6</v>
      </c>
      <c r="S8" s="46" t="s">
        <v>13</v>
      </c>
    </row>
    <row r="9" spans="1:19" s="3" customFormat="1" ht="24">
      <c r="A9" s="52" t="s">
        <v>3</v>
      </c>
      <c r="C9" s="47" t="s">
        <v>26</v>
      </c>
      <c r="D9" s="14"/>
      <c r="E9" s="47" t="s">
        <v>27</v>
      </c>
      <c r="F9" s="14"/>
      <c r="G9" s="47" t="s">
        <v>28</v>
      </c>
      <c r="H9" s="14"/>
      <c r="I9" s="47" t="s">
        <v>29</v>
      </c>
      <c r="K9" s="47" t="s">
        <v>26</v>
      </c>
      <c r="L9" s="14"/>
      <c r="M9" s="47" t="s">
        <v>27</v>
      </c>
      <c r="N9" s="14"/>
      <c r="O9" s="47" t="s">
        <v>28</v>
      </c>
      <c r="P9" s="14"/>
      <c r="Q9" s="13" t="s">
        <v>9</v>
      </c>
      <c r="S9" s="47"/>
    </row>
    <row r="10" spans="1:19" ht="24">
      <c r="A10" s="4" t="s">
        <v>30</v>
      </c>
      <c r="C10" s="5">
        <v>12700000</v>
      </c>
      <c r="E10" s="5">
        <v>8862</v>
      </c>
      <c r="G10" s="2" t="s">
        <v>31</v>
      </c>
      <c r="I10" s="5">
        <v>0.25668580510127098</v>
      </c>
      <c r="K10" s="5">
        <v>12700000</v>
      </c>
      <c r="M10" s="5">
        <v>8862</v>
      </c>
      <c r="O10" s="2" t="s">
        <v>31</v>
      </c>
      <c r="Q10" s="5">
        <v>106209371655</v>
      </c>
      <c r="S10" s="11">
        <f>Q10/S14</f>
        <v>2.2497185166674337E-2</v>
      </c>
    </row>
    <row r="11" spans="1:19" ht="24">
      <c r="A11" s="4" t="s">
        <v>32</v>
      </c>
      <c r="C11" s="5">
        <v>12000000</v>
      </c>
      <c r="E11" s="5">
        <v>10080</v>
      </c>
      <c r="G11" s="2" t="s">
        <v>33</v>
      </c>
      <c r="I11" s="5">
        <v>0.204866269905152</v>
      </c>
      <c r="K11" s="5">
        <v>12000000</v>
      </c>
      <c r="M11" s="5">
        <v>10080</v>
      </c>
      <c r="O11" s="2" t="s">
        <v>33</v>
      </c>
      <c r="Q11" s="5">
        <v>109564191000</v>
      </c>
      <c r="S11" s="11">
        <f>Q11/S14</f>
        <v>2.3207800349017836E-2</v>
      </c>
    </row>
    <row r="12" spans="1:19" ht="23.25" thickBot="1">
      <c r="C12" s="17">
        <f>SUM(C10:C11)</f>
        <v>24700000</v>
      </c>
      <c r="K12" s="17">
        <f>SUM(K10:K11)</f>
        <v>24700000</v>
      </c>
      <c r="L12" s="17">
        <f t="shared" ref="L12:R12" si="0">SUM(L10:L11)</f>
        <v>0</v>
      </c>
      <c r="M12" s="5"/>
      <c r="N12" s="5"/>
      <c r="O12" s="5"/>
      <c r="P12" s="17">
        <f t="shared" si="0"/>
        <v>0</v>
      </c>
      <c r="Q12" s="17">
        <f t="shared" si="0"/>
        <v>215773562655</v>
      </c>
      <c r="R12" s="17">
        <f t="shared" si="0"/>
        <v>0</v>
      </c>
      <c r="S12" s="34">
        <f>SUM(S10:S11)</f>
        <v>4.5704985515692173E-2</v>
      </c>
    </row>
    <row r="13" spans="1:19" ht="23.25" thickTop="1"/>
    <row r="14" spans="1:19">
      <c r="S14" s="19">
        <v>4721007133476</v>
      </c>
    </row>
    <row r="16" spans="1:19" ht="24">
      <c r="A16" s="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</sheetData>
  <mergeCells count="14">
    <mergeCell ref="S8:S9"/>
    <mergeCell ref="A1:S1"/>
    <mergeCell ref="A2:S2"/>
    <mergeCell ref="A3:S3"/>
    <mergeCell ref="K9"/>
    <mergeCell ref="M9"/>
    <mergeCell ref="O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  <pageSetup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topLeftCell="J7" workbookViewId="0">
      <selection activeCell="AK11" sqref="AK11"/>
    </sheetView>
  </sheetViews>
  <sheetFormatPr defaultRowHeight="22.5"/>
  <cols>
    <col min="1" max="1" width="34.85546875" style="2" bestFit="1" customWidth="1"/>
    <col min="2" max="2" width="1" style="2" customWidth="1"/>
    <col min="3" max="3" width="27.28515625" style="2" bestFit="1" customWidth="1"/>
    <col min="4" max="4" width="1" style="2" customWidth="1"/>
    <col min="5" max="5" width="24.285156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9.42578125" style="2" bestFit="1" customWidth="1"/>
    <col min="10" max="10" width="1" style="2" customWidth="1"/>
    <col min="11" max="11" width="11.7109375" style="2" bestFit="1" customWidth="1"/>
    <col min="12" max="12" width="1" style="2" customWidth="1"/>
    <col min="13" max="13" width="11.85546875" style="2" bestFit="1" customWidth="1"/>
    <col min="14" max="14" width="1" style="2" customWidth="1"/>
    <col min="15" max="15" width="12.5703125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23.85546875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9.7109375" style="2" bestFit="1" customWidth="1"/>
    <col min="24" max="24" width="1" style="2" customWidth="1"/>
    <col min="25" max="25" width="7.85546875" style="2" bestFit="1" customWidth="1"/>
    <col min="26" max="26" width="1" style="2" customWidth="1"/>
    <col min="27" max="27" width="14.85546875" style="2" bestFit="1" customWidth="1"/>
    <col min="28" max="28" width="1" style="2" customWidth="1"/>
    <col min="29" max="29" width="11.42578125" style="2" bestFit="1" customWidth="1"/>
    <col min="30" max="30" width="1" style="2" customWidth="1"/>
    <col min="31" max="31" width="24" style="2" bestFit="1" customWidth="1"/>
    <col min="32" max="32" width="1" style="2" customWidth="1"/>
    <col min="33" max="33" width="20.85546875" style="2" bestFit="1" customWidth="1"/>
    <col min="34" max="34" width="1" style="2" customWidth="1"/>
    <col min="35" max="35" width="23.85546875" style="2" bestFit="1" customWidth="1"/>
    <col min="36" max="36" width="1" style="2" customWidth="1"/>
    <col min="37" max="37" width="19.8554687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24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24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24">
      <c r="A5" s="50" t="s">
        <v>240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4">
      <c r="A6" s="50" t="s">
        <v>247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10"/>
      <c r="W6" s="1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8" spans="1:37" ht="24">
      <c r="A8" s="52" t="s">
        <v>34</v>
      </c>
      <c r="B8" s="52" t="s">
        <v>34</v>
      </c>
      <c r="C8" s="52" t="s">
        <v>34</v>
      </c>
      <c r="D8" s="52" t="s">
        <v>34</v>
      </c>
      <c r="E8" s="52" t="s">
        <v>34</v>
      </c>
      <c r="F8" s="52" t="s">
        <v>34</v>
      </c>
      <c r="G8" s="52" t="s">
        <v>34</v>
      </c>
      <c r="H8" s="52" t="s">
        <v>34</v>
      </c>
      <c r="I8" s="52" t="s">
        <v>34</v>
      </c>
      <c r="J8" s="52" t="s">
        <v>34</v>
      </c>
      <c r="K8" s="52" t="s">
        <v>34</v>
      </c>
      <c r="L8" s="52" t="s">
        <v>34</v>
      </c>
      <c r="M8" s="52" t="s">
        <v>34</v>
      </c>
      <c r="N8" s="9"/>
      <c r="O8" s="52" t="s">
        <v>4</v>
      </c>
      <c r="P8" s="52" t="s">
        <v>4</v>
      </c>
      <c r="Q8" s="52" t="s">
        <v>4</v>
      </c>
      <c r="R8" s="52" t="s">
        <v>4</v>
      </c>
      <c r="S8" s="52" t="s">
        <v>4</v>
      </c>
      <c r="T8" s="9"/>
      <c r="U8" s="52" t="s">
        <v>5</v>
      </c>
      <c r="V8" s="52" t="s">
        <v>5</v>
      </c>
      <c r="W8" s="52" t="s">
        <v>5</v>
      </c>
      <c r="X8" s="52" t="s">
        <v>5</v>
      </c>
      <c r="Y8" s="52" t="s">
        <v>5</v>
      </c>
      <c r="Z8" s="52" t="s">
        <v>5</v>
      </c>
      <c r="AA8" s="52" t="s">
        <v>5</v>
      </c>
      <c r="AC8" s="52" t="s">
        <v>6</v>
      </c>
      <c r="AD8" s="52" t="s">
        <v>6</v>
      </c>
      <c r="AE8" s="52" t="s">
        <v>6</v>
      </c>
      <c r="AF8" s="52" t="s">
        <v>6</v>
      </c>
      <c r="AG8" s="52" t="s">
        <v>6</v>
      </c>
      <c r="AH8" s="52" t="s">
        <v>6</v>
      </c>
      <c r="AI8" s="52" t="s">
        <v>6</v>
      </c>
      <c r="AJ8" s="52" t="s">
        <v>6</v>
      </c>
      <c r="AK8" s="52" t="s">
        <v>6</v>
      </c>
    </row>
    <row r="9" spans="1:37" ht="24">
      <c r="A9" s="49" t="s">
        <v>35</v>
      </c>
      <c r="C9" s="49" t="s">
        <v>36</v>
      </c>
      <c r="E9" s="49" t="s">
        <v>37</v>
      </c>
      <c r="G9" s="49" t="s">
        <v>38</v>
      </c>
      <c r="I9" s="49" t="s">
        <v>39</v>
      </c>
      <c r="K9" s="49" t="s">
        <v>40</v>
      </c>
      <c r="M9" s="49" t="s">
        <v>29</v>
      </c>
      <c r="O9" s="49" t="s">
        <v>7</v>
      </c>
      <c r="Q9" s="49" t="s">
        <v>8</v>
      </c>
      <c r="S9" s="49" t="s">
        <v>9</v>
      </c>
      <c r="U9" s="49" t="s">
        <v>10</v>
      </c>
      <c r="V9" s="49" t="s">
        <v>10</v>
      </c>
      <c r="W9" s="49" t="s">
        <v>10</v>
      </c>
      <c r="Y9" s="49" t="s">
        <v>11</v>
      </c>
      <c r="Z9" s="49" t="s">
        <v>11</v>
      </c>
      <c r="AA9" s="49" t="s">
        <v>11</v>
      </c>
      <c r="AC9" s="49" t="s">
        <v>7</v>
      </c>
      <c r="AE9" s="49" t="s">
        <v>41</v>
      </c>
      <c r="AG9" s="49" t="s">
        <v>8</v>
      </c>
      <c r="AI9" s="49" t="s">
        <v>9</v>
      </c>
      <c r="AK9" s="46" t="s">
        <v>13</v>
      </c>
    </row>
    <row r="10" spans="1:37" ht="24">
      <c r="A10" s="52" t="s">
        <v>35</v>
      </c>
      <c r="B10" s="9"/>
      <c r="C10" s="52" t="s">
        <v>36</v>
      </c>
      <c r="D10" s="9"/>
      <c r="E10" s="52" t="s">
        <v>37</v>
      </c>
      <c r="F10" s="9"/>
      <c r="G10" s="52" t="s">
        <v>38</v>
      </c>
      <c r="H10" s="9"/>
      <c r="I10" s="52" t="s">
        <v>39</v>
      </c>
      <c r="J10" s="9"/>
      <c r="K10" s="52" t="s">
        <v>40</v>
      </c>
      <c r="L10" s="9"/>
      <c r="M10" s="52" t="s">
        <v>29</v>
      </c>
      <c r="O10" s="52" t="s">
        <v>7</v>
      </c>
      <c r="P10" s="9"/>
      <c r="Q10" s="52" t="s">
        <v>8</v>
      </c>
      <c r="R10" s="9"/>
      <c r="S10" s="52" t="s">
        <v>9</v>
      </c>
      <c r="U10" s="52" t="s">
        <v>7</v>
      </c>
      <c r="V10" s="9"/>
      <c r="W10" s="52" t="s">
        <v>8</v>
      </c>
      <c r="X10" s="9"/>
      <c r="Y10" s="52" t="s">
        <v>7</v>
      </c>
      <c r="Z10" s="9"/>
      <c r="AA10" s="52" t="s">
        <v>14</v>
      </c>
      <c r="AC10" s="52" t="s">
        <v>7</v>
      </c>
      <c r="AD10" s="9"/>
      <c r="AE10" s="52" t="s">
        <v>41</v>
      </c>
      <c r="AF10" s="9"/>
      <c r="AG10" s="52" t="s">
        <v>8</v>
      </c>
      <c r="AH10" s="9"/>
      <c r="AI10" s="52" t="s">
        <v>9</v>
      </c>
      <c r="AJ10" s="9"/>
      <c r="AK10" s="47" t="s">
        <v>13</v>
      </c>
    </row>
    <row r="11" spans="1:37">
      <c r="A11" s="2" t="s">
        <v>42</v>
      </c>
      <c r="C11" s="2" t="s">
        <v>43</v>
      </c>
      <c r="E11" s="2" t="s">
        <v>43</v>
      </c>
      <c r="G11" s="2" t="s">
        <v>44</v>
      </c>
      <c r="I11" s="2" t="s">
        <v>45</v>
      </c>
      <c r="K11" s="5">
        <v>0</v>
      </c>
      <c r="M11" s="5">
        <v>0</v>
      </c>
      <c r="O11" s="5">
        <v>54200</v>
      </c>
      <c r="Q11" s="5">
        <v>31667788724</v>
      </c>
      <c r="S11" s="5">
        <v>35148290217</v>
      </c>
      <c r="U11" s="5">
        <v>1800</v>
      </c>
      <c r="W11" s="5">
        <v>1186649040</v>
      </c>
      <c r="Y11" s="5">
        <v>0</v>
      </c>
      <c r="AA11" s="5">
        <v>0</v>
      </c>
      <c r="AC11" s="5">
        <v>56000</v>
      </c>
      <c r="AE11" s="5">
        <v>662120</v>
      </c>
      <c r="AG11" s="5">
        <v>32854437764</v>
      </c>
      <c r="AI11" s="5">
        <v>37071999482</v>
      </c>
      <c r="AK11" s="35">
        <f>AI11/$AK$36</f>
        <v>7.8525616322685995E-3</v>
      </c>
    </row>
    <row r="12" spans="1:37">
      <c r="A12" s="2" t="s">
        <v>46</v>
      </c>
      <c r="C12" s="2" t="s">
        <v>43</v>
      </c>
      <c r="E12" s="2" t="s">
        <v>43</v>
      </c>
      <c r="G12" s="2" t="s">
        <v>47</v>
      </c>
      <c r="I12" s="2" t="s">
        <v>48</v>
      </c>
      <c r="K12" s="5">
        <v>0</v>
      </c>
      <c r="M12" s="5">
        <v>0</v>
      </c>
      <c r="O12" s="5">
        <v>12223</v>
      </c>
      <c r="Q12" s="5">
        <v>10837769664</v>
      </c>
      <c r="S12" s="5">
        <v>11927485751</v>
      </c>
      <c r="U12" s="5">
        <v>0</v>
      </c>
      <c r="W12" s="5">
        <v>0</v>
      </c>
      <c r="Y12" s="5">
        <v>0</v>
      </c>
      <c r="AA12" s="5">
        <v>0</v>
      </c>
      <c r="AC12" s="5">
        <v>12223</v>
      </c>
      <c r="AE12" s="5">
        <v>995000</v>
      </c>
      <c r="AG12" s="5">
        <v>10837769664</v>
      </c>
      <c r="AI12" s="5">
        <v>12159680658</v>
      </c>
      <c r="AK12" s="35">
        <f t="shared" ref="AK12:AK33" si="0">AI12/$AK$36</f>
        <v>2.5756539471794922E-3</v>
      </c>
    </row>
    <row r="13" spans="1:37">
      <c r="A13" s="2" t="s">
        <v>49</v>
      </c>
      <c r="C13" s="2" t="s">
        <v>43</v>
      </c>
      <c r="E13" s="2" t="s">
        <v>43</v>
      </c>
      <c r="G13" s="2" t="s">
        <v>50</v>
      </c>
      <c r="I13" s="2" t="s">
        <v>51</v>
      </c>
      <c r="K13" s="5">
        <v>0</v>
      </c>
      <c r="M13" s="5">
        <v>0</v>
      </c>
      <c r="O13" s="5">
        <v>500</v>
      </c>
      <c r="Q13" s="5">
        <v>427572482</v>
      </c>
      <c r="S13" s="5">
        <v>478163317</v>
      </c>
      <c r="U13" s="5">
        <v>0</v>
      </c>
      <c r="W13" s="5">
        <v>0</v>
      </c>
      <c r="Y13" s="5">
        <v>500</v>
      </c>
      <c r="AA13" s="5">
        <v>486661779</v>
      </c>
      <c r="AC13" s="5">
        <v>0</v>
      </c>
      <c r="AE13" s="5">
        <v>0</v>
      </c>
      <c r="AG13" s="5">
        <v>0</v>
      </c>
      <c r="AI13" s="5">
        <v>0</v>
      </c>
      <c r="AK13" s="35">
        <f t="shared" si="0"/>
        <v>0</v>
      </c>
    </row>
    <row r="14" spans="1:37">
      <c r="A14" s="2" t="s">
        <v>52</v>
      </c>
      <c r="C14" s="2" t="s">
        <v>43</v>
      </c>
      <c r="E14" s="2" t="s">
        <v>43</v>
      </c>
      <c r="G14" s="2" t="s">
        <v>53</v>
      </c>
      <c r="I14" s="2" t="s">
        <v>54</v>
      </c>
      <c r="K14" s="5">
        <v>0</v>
      </c>
      <c r="M14" s="5">
        <v>0</v>
      </c>
      <c r="O14" s="5">
        <v>700</v>
      </c>
      <c r="Q14" s="5">
        <v>590557018</v>
      </c>
      <c r="S14" s="5">
        <v>649363281</v>
      </c>
      <c r="U14" s="5">
        <v>0</v>
      </c>
      <c r="W14" s="5">
        <v>0</v>
      </c>
      <c r="Y14" s="5">
        <v>0</v>
      </c>
      <c r="AA14" s="5">
        <v>0</v>
      </c>
      <c r="AC14" s="5">
        <v>700</v>
      </c>
      <c r="AE14" s="5">
        <v>969990</v>
      </c>
      <c r="AG14" s="5">
        <v>590557018</v>
      </c>
      <c r="AI14" s="5">
        <v>678869932</v>
      </c>
      <c r="AK14" s="35">
        <f t="shared" si="0"/>
        <v>1.4379769248519631E-4</v>
      </c>
    </row>
    <row r="15" spans="1:37">
      <c r="A15" s="2" t="s">
        <v>55</v>
      </c>
      <c r="C15" s="2" t="s">
        <v>43</v>
      </c>
      <c r="E15" s="2" t="s">
        <v>43</v>
      </c>
      <c r="G15" s="2" t="s">
        <v>56</v>
      </c>
      <c r="I15" s="2" t="s">
        <v>57</v>
      </c>
      <c r="K15" s="5">
        <v>0</v>
      </c>
      <c r="M15" s="5">
        <v>0</v>
      </c>
      <c r="O15" s="5">
        <v>800</v>
      </c>
      <c r="Q15" s="5">
        <v>545698890</v>
      </c>
      <c r="S15" s="5">
        <v>617488060</v>
      </c>
      <c r="U15" s="5">
        <v>82100</v>
      </c>
      <c r="W15" s="5">
        <v>64645268818</v>
      </c>
      <c r="Y15" s="5">
        <v>0</v>
      </c>
      <c r="AA15" s="5">
        <v>0</v>
      </c>
      <c r="AC15" s="5">
        <v>82900</v>
      </c>
      <c r="AE15" s="5">
        <v>786430</v>
      </c>
      <c r="AG15" s="5">
        <v>65190967708</v>
      </c>
      <c r="AI15" s="5">
        <v>65183230397</v>
      </c>
      <c r="AK15" s="35">
        <f t="shared" si="0"/>
        <v>1.3807060348372459E-2</v>
      </c>
    </row>
    <row r="16" spans="1:37">
      <c r="A16" s="2" t="s">
        <v>58</v>
      </c>
      <c r="C16" s="2" t="s">
        <v>43</v>
      </c>
      <c r="E16" s="2" t="s">
        <v>43</v>
      </c>
      <c r="G16" s="2" t="s">
        <v>56</v>
      </c>
      <c r="I16" s="2" t="s">
        <v>59</v>
      </c>
      <c r="K16" s="5">
        <v>0</v>
      </c>
      <c r="M16" s="5">
        <v>0</v>
      </c>
      <c r="O16" s="5">
        <v>300</v>
      </c>
      <c r="Q16" s="5">
        <v>222319283</v>
      </c>
      <c r="S16" s="5">
        <v>249626746</v>
      </c>
      <c r="U16" s="5">
        <v>0</v>
      </c>
      <c r="W16" s="5">
        <v>0</v>
      </c>
      <c r="Y16" s="5">
        <v>300</v>
      </c>
      <c r="AA16" s="5">
        <v>253754000</v>
      </c>
      <c r="AC16" s="5">
        <v>0</v>
      </c>
      <c r="AE16" s="5">
        <v>0</v>
      </c>
      <c r="AG16" s="5">
        <v>0</v>
      </c>
      <c r="AI16" s="5">
        <v>0</v>
      </c>
      <c r="AK16" s="35">
        <f t="shared" si="0"/>
        <v>0</v>
      </c>
    </row>
    <row r="17" spans="1:37">
      <c r="A17" s="2" t="s">
        <v>60</v>
      </c>
      <c r="C17" s="2" t="s">
        <v>43</v>
      </c>
      <c r="E17" s="2" t="s">
        <v>43</v>
      </c>
      <c r="G17" s="2" t="s">
        <v>61</v>
      </c>
      <c r="I17" s="2" t="s">
        <v>62</v>
      </c>
      <c r="K17" s="5">
        <v>0</v>
      </c>
      <c r="M17" s="5">
        <v>0</v>
      </c>
      <c r="O17" s="5">
        <v>25400</v>
      </c>
      <c r="Q17" s="5">
        <v>14046649488</v>
      </c>
      <c r="S17" s="5">
        <v>15280663877</v>
      </c>
      <c r="U17" s="5">
        <v>2600</v>
      </c>
      <c r="W17" s="5">
        <v>1582180715</v>
      </c>
      <c r="Y17" s="5">
        <v>0</v>
      </c>
      <c r="AA17" s="5">
        <v>0</v>
      </c>
      <c r="AC17" s="5">
        <v>28000</v>
      </c>
      <c r="AE17" s="5">
        <v>614950</v>
      </c>
      <c r="AG17" s="5">
        <v>15628830203</v>
      </c>
      <c r="AI17" s="5">
        <v>17215479128</v>
      </c>
      <c r="AK17" s="35">
        <f t="shared" si="0"/>
        <v>3.6465691834963454E-3</v>
      </c>
    </row>
    <row r="18" spans="1:37">
      <c r="A18" s="2" t="s">
        <v>63</v>
      </c>
      <c r="C18" s="2" t="s">
        <v>43</v>
      </c>
      <c r="E18" s="2" t="s">
        <v>43</v>
      </c>
      <c r="G18" s="2" t="s">
        <v>61</v>
      </c>
      <c r="I18" s="2" t="s">
        <v>64</v>
      </c>
      <c r="K18" s="5">
        <v>0</v>
      </c>
      <c r="M18" s="5">
        <v>0</v>
      </c>
      <c r="O18" s="5">
        <v>42000</v>
      </c>
      <c r="Q18" s="5">
        <v>23008855592</v>
      </c>
      <c r="S18" s="5">
        <v>24827999109</v>
      </c>
      <c r="U18" s="5">
        <v>0</v>
      </c>
      <c r="W18" s="5">
        <v>0</v>
      </c>
      <c r="Y18" s="5">
        <v>0</v>
      </c>
      <c r="AA18" s="5">
        <v>0</v>
      </c>
      <c r="AC18" s="5">
        <v>42000</v>
      </c>
      <c r="AE18" s="5">
        <v>603470</v>
      </c>
      <c r="AG18" s="5">
        <v>23008855592</v>
      </c>
      <c r="AI18" s="5">
        <v>25341146084</v>
      </c>
      <c r="AK18" s="35">
        <f t="shared" si="0"/>
        <v>5.3677415364000369E-3</v>
      </c>
    </row>
    <row r="19" spans="1:37">
      <c r="A19" s="2" t="s">
        <v>65</v>
      </c>
      <c r="C19" s="2" t="s">
        <v>43</v>
      </c>
      <c r="E19" s="2" t="s">
        <v>43</v>
      </c>
      <c r="G19" s="2" t="s">
        <v>56</v>
      </c>
      <c r="I19" s="2" t="s">
        <v>66</v>
      </c>
      <c r="K19" s="5">
        <v>0</v>
      </c>
      <c r="M19" s="5">
        <v>0</v>
      </c>
      <c r="O19" s="5">
        <v>20500</v>
      </c>
      <c r="Q19" s="5">
        <v>14004017764</v>
      </c>
      <c r="S19" s="5">
        <v>16087123680</v>
      </c>
      <c r="U19" s="5">
        <v>0</v>
      </c>
      <c r="W19" s="5">
        <v>0</v>
      </c>
      <c r="Y19" s="5">
        <v>0</v>
      </c>
      <c r="AA19" s="5">
        <v>0</v>
      </c>
      <c r="AC19" s="5">
        <v>20500</v>
      </c>
      <c r="AE19" s="5">
        <v>802400</v>
      </c>
      <c r="AG19" s="5">
        <v>14004017764</v>
      </c>
      <c r="AI19" s="5">
        <v>16446218582</v>
      </c>
      <c r="AK19" s="35">
        <f t="shared" si="0"/>
        <v>3.4836250225893897E-3</v>
      </c>
    </row>
    <row r="20" spans="1:37">
      <c r="A20" s="2" t="s">
        <v>67</v>
      </c>
      <c r="C20" s="2" t="s">
        <v>43</v>
      </c>
      <c r="E20" s="2" t="s">
        <v>43</v>
      </c>
      <c r="G20" s="2" t="s">
        <v>68</v>
      </c>
      <c r="I20" s="2" t="s">
        <v>69</v>
      </c>
      <c r="K20" s="5">
        <v>0</v>
      </c>
      <c r="M20" s="5">
        <v>0</v>
      </c>
      <c r="O20" s="5">
        <v>5000</v>
      </c>
      <c r="Q20" s="5">
        <v>4235767593</v>
      </c>
      <c r="S20" s="5">
        <v>4791281422</v>
      </c>
      <c r="U20" s="5">
        <v>0</v>
      </c>
      <c r="W20" s="5">
        <v>0</v>
      </c>
      <c r="Y20" s="5">
        <v>0</v>
      </c>
      <c r="AA20" s="5">
        <v>0</v>
      </c>
      <c r="AC20" s="5">
        <v>5000</v>
      </c>
      <c r="AE20" s="5">
        <v>980230</v>
      </c>
      <c r="AG20" s="5">
        <v>4235767593</v>
      </c>
      <c r="AI20" s="5">
        <v>4900261666</v>
      </c>
      <c r="AK20" s="35">
        <f t="shared" si="0"/>
        <v>1.0379695534143405E-3</v>
      </c>
    </row>
    <row r="21" spans="1:37">
      <c r="A21" s="2" t="s">
        <v>70</v>
      </c>
      <c r="C21" s="2" t="s">
        <v>43</v>
      </c>
      <c r="E21" s="2" t="s">
        <v>43</v>
      </c>
      <c r="G21" s="2" t="s">
        <v>68</v>
      </c>
      <c r="I21" s="2" t="s">
        <v>69</v>
      </c>
      <c r="K21" s="5">
        <v>0</v>
      </c>
      <c r="M21" s="5">
        <v>0</v>
      </c>
      <c r="O21" s="5">
        <v>20000</v>
      </c>
      <c r="Q21" s="5">
        <v>16903063122</v>
      </c>
      <c r="S21" s="5">
        <v>18853582168</v>
      </c>
      <c r="U21" s="5">
        <v>0</v>
      </c>
      <c r="W21" s="5">
        <v>0</v>
      </c>
      <c r="Y21" s="5">
        <v>0</v>
      </c>
      <c r="AA21" s="5">
        <v>0</v>
      </c>
      <c r="AC21" s="5">
        <v>20000</v>
      </c>
      <c r="AE21" s="5">
        <v>980230</v>
      </c>
      <c r="AG21" s="5">
        <v>16903063122</v>
      </c>
      <c r="AI21" s="5">
        <v>19601046666</v>
      </c>
      <c r="AK21" s="35">
        <f t="shared" si="0"/>
        <v>4.1518782140810007E-3</v>
      </c>
    </row>
    <row r="22" spans="1:37">
      <c r="A22" s="2" t="s">
        <v>71</v>
      </c>
      <c r="C22" s="2" t="s">
        <v>43</v>
      </c>
      <c r="E22" s="2" t="s">
        <v>43</v>
      </c>
      <c r="G22" s="2" t="s">
        <v>68</v>
      </c>
      <c r="I22" s="2" t="s">
        <v>69</v>
      </c>
      <c r="K22" s="5">
        <v>0</v>
      </c>
      <c r="M22" s="5">
        <v>0</v>
      </c>
      <c r="O22" s="5">
        <v>70000</v>
      </c>
      <c r="Q22" s="5">
        <v>60128896385</v>
      </c>
      <c r="S22" s="5">
        <v>67247309215</v>
      </c>
      <c r="U22" s="5">
        <v>0</v>
      </c>
      <c r="W22" s="5">
        <v>0</v>
      </c>
      <c r="Y22" s="5">
        <v>0</v>
      </c>
      <c r="AA22" s="5">
        <v>0</v>
      </c>
      <c r="AC22" s="5">
        <v>70000</v>
      </c>
      <c r="AE22" s="5">
        <v>980540</v>
      </c>
      <c r="AG22" s="5">
        <v>60128896385</v>
      </c>
      <c r="AI22" s="5">
        <v>68625359398</v>
      </c>
      <c r="AK22" s="35">
        <f t="shared" si="0"/>
        <v>1.4536169393049038E-2</v>
      </c>
    </row>
    <row r="23" spans="1:37">
      <c r="A23" s="2" t="s">
        <v>72</v>
      </c>
      <c r="C23" s="2" t="s">
        <v>43</v>
      </c>
      <c r="E23" s="2" t="s">
        <v>43</v>
      </c>
      <c r="G23" s="2" t="s">
        <v>73</v>
      </c>
      <c r="I23" s="2" t="s">
        <v>74</v>
      </c>
      <c r="K23" s="5">
        <v>18</v>
      </c>
      <c r="M23" s="5">
        <v>18</v>
      </c>
      <c r="O23" s="5">
        <v>500000</v>
      </c>
      <c r="Q23" s="5">
        <v>500020000000</v>
      </c>
      <c r="S23" s="5">
        <v>499909375000</v>
      </c>
      <c r="U23" s="5">
        <v>0</v>
      </c>
      <c r="W23" s="5">
        <v>0</v>
      </c>
      <c r="Y23" s="5">
        <v>0</v>
      </c>
      <c r="AA23" s="5">
        <v>0</v>
      </c>
      <c r="AC23" s="5">
        <v>500000</v>
      </c>
      <c r="AE23" s="5">
        <v>1000000</v>
      </c>
      <c r="AG23" s="5">
        <v>500020000000</v>
      </c>
      <c r="AI23" s="5">
        <v>499909375000</v>
      </c>
      <c r="AK23" s="35">
        <f t="shared" si="0"/>
        <v>0.10589040873402047</v>
      </c>
    </row>
    <row r="24" spans="1:37">
      <c r="A24" s="2" t="s">
        <v>75</v>
      </c>
      <c r="C24" s="2" t="s">
        <v>43</v>
      </c>
      <c r="E24" s="2" t="s">
        <v>43</v>
      </c>
      <c r="G24" s="2" t="s">
        <v>76</v>
      </c>
      <c r="I24" s="2" t="s">
        <v>77</v>
      </c>
      <c r="K24" s="5">
        <v>18</v>
      </c>
      <c r="M24" s="5">
        <v>18</v>
      </c>
      <c r="O24" s="5">
        <v>57200</v>
      </c>
      <c r="Q24" s="5">
        <v>54893347613</v>
      </c>
      <c r="S24" s="5">
        <v>57189632500</v>
      </c>
      <c r="U24" s="5">
        <v>5000</v>
      </c>
      <c r="W24" s="5">
        <v>4955898093</v>
      </c>
      <c r="Y24" s="5">
        <v>0</v>
      </c>
      <c r="AA24" s="5">
        <v>0</v>
      </c>
      <c r="AC24" s="5">
        <v>62200</v>
      </c>
      <c r="AE24" s="5">
        <v>980000</v>
      </c>
      <c r="AG24" s="5">
        <v>59849245706</v>
      </c>
      <c r="AI24" s="5">
        <v>60944951725</v>
      </c>
      <c r="AK24" s="35">
        <f t="shared" si="0"/>
        <v>1.2909311509581904E-2</v>
      </c>
    </row>
    <row r="25" spans="1:37">
      <c r="A25" s="2" t="s">
        <v>78</v>
      </c>
      <c r="C25" s="2" t="s">
        <v>43</v>
      </c>
      <c r="E25" s="2" t="s">
        <v>43</v>
      </c>
      <c r="G25" s="2" t="s">
        <v>79</v>
      </c>
      <c r="I25" s="2" t="s">
        <v>80</v>
      </c>
      <c r="K25" s="5">
        <v>18</v>
      </c>
      <c r="M25" s="5">
        <v>18</v>
      </c>
      <c r="O25" s="5">
        <v>25000</v>
      </c>
      <c r="Q25" s="5">
        <v>22379055468</v>
      </c>
      <c r="S25" s="5">
        <v>24995468750</v>
      </c>
      <c r="U25" s="5">
        <v>0</v>
      </c>
      <c r="W25" s="5">
        <v>0</v>
      </c>
      <c r="Y25" s="5">
        <v>0</v>
      </c>
      <c r="AA25" s="5">
        <v>0</v>
      </c>
      <c r="AC25" s="5">
        <v>25000</v>
      </c>
      <c r="AE25" s="5">
        <v>1000000</v>
      </c>
      <c r="AG25" s="5">
        <v>22379055468</v>
      </c>
      <c r="AI25" s="5">
        <v>24995468750</v>
      </c>
      <c r="AK25" s="35">
        <f t="shared" si="0"/>
        <v>5.2945204367010239E-3</v>
      </c>
    </row>
    <row r="26" spans="1:37">
      <c r="A26" s="2" t="s">
        <v>81</v>
      </c>
      <c r="C26" s="2" t="s">
        <v>43</v>
      </c>
      <c r="E26" s="2" t="s">
        <v>43</v>
      </c>
      <c r="G26" s="2" t="s">
        <v>82</v>
      </c>
      <c r="I26" s="2" t="s">
        <v>83</v>
      </c>
      <c r="K26" s="5">
        <v>18</v>
      </c>
      <c r="M26" s="5">
        <v>18</v>
      </c>
      <c r="O26" s="5">
        <v>30000</v>
      </c>
      <c r="Q26" s="5">
        <v>26747347076</v>
      </c>
      <c r="S26" s="5">
        <v>29994562500</v>
      </c>
      <c r="U26" s="5">
        <v>0</v>
      </c>
      <c r="W26" s="5">
        <v>0</v>
      </c>
      <c r="Y26" s="5">
        <v>0</v>
      </c>
      <c r="AA26" s="5">
        <v>0</v>
      </c>
      <c r="AC26" s="5">
        <v>30000</v>
      </c>
      <c r="AE26" s="5">
        <v>989590</v>
      </c>
      <c r="AG26" s="5">
        <v>26747347076</v>
      </c>
      <c r="AI26" s="5">
        <v>29682319104</v>
      </c>
      <c r="AK26" s="35">
        <f t="shared" si="0"/>
        <v>6.2872853746665271E-3</v>
      </c>
    </row>
    <row r="27" spans="1:37">
      <c r="A27" s="2" t="s">
        <v>84</v>
      </c>
      <c r="C27" s="2" t="s">
        <v>43</v>
      </c>
      <c r="E27" s="2" t="s">
        <v>43</v>
      </c>
      <c r="G27" s="2" t="s">
        <v>85</v>
      </c>
      <c r="I27" s="2" t="s">
        <v>86</v>
      </c>
      <c r="K27" s="5">
        <v>17</v>
      </c>
      <c r="M27" s="5">
        <v>17</v>
      </c>
      <c r="O27" s="5">
        <v>100000</v>
      </c>
      <c r="Q27" s="5">
        <v>94467119060</v>
      </c>
      <c r="S27" s="5">
        <v>99981875000</v>
      </c>
      <c r="U27" s="5">
        <v>0</v>
      </c>
      <c r="W27" s="5">
        <v>0</v>
      </c>
      <c r="Y27" s="5">
        <v>0</v>
      </c>
      <c r="AA27" s="5">
        <v>0</v>
      </c>
      <c r="AC27" s="5">
        <v>100000</v>
      </c>
      <c r="AE27" s="5">
        <v>1000000</v>
      </c>
      <c r="AG27" s="5">
        <v>94467119060</v>
      </c>
      <c r="AI27" s="5">
        <v>99981875000</v>
      </c>
      <c r="AK27" s="35">
        <f t="shared" si="0"/>
        <v>2.1178081746804096E-2</v>
      </c>
    </row>
    <row r="28" spans="1:37">
      <c r="A28" s="2" t="s">
        <v>87</v>
      </c>
      <c r="C28" s="2" t="s">
        <v>43</v>
      </c>
      <c r="E28" s="2" t="s">
        <v>43</v>
      </c>
      <c r="G28" s="2" t="s">
        <v>88</v>
      </c>
      <c r="I28" s="2" t="s">
        <v>89</v>
      </c>
      <c r="K28" s="5">
        <v>16</v>
      </c>
      <c r="M28" s="5">
        <v>16</v>
      </c>
      <c r="O28" s="5">
        <v>25000</v>
      </c>
      <c r="Q28" s="5">
        <v>23921835045</v>
      </c>
      <c r="S28" s="5">
        <v>24995468750</v>
      </c>
      <c r="U28" s="5">
        <v>0</v>
      </c>
      <c r="W28" s="5">
        <v>0</v>
      </c>
      <c r="Y28" s="5">
        <v>0</v>
      </c>
      <c r="AA28" s="5">
        <v>0</v>
      </c>
      <c r="AC28" s="5">
        <v>25000</v>
      </c>
      <c r="AE28" s="5">
        <v>1000000</v>
      </c>
      <c r="AG28" s="5">
        <v>23921835045</v>
      </c>
      <c r="AI28" s="5">
        <v>24995468750</v>
      </c>
      <c r="AK28" s="35">
        <f t="shared" si="0"/>
        <v>5.2945204367010239E-3</v>
      </c>
    </row>
    <row r="29" spans="1:37">
      <c r="A29" s="2" t="s">
        <v>90</v>
      </c>
      <c r="C29" s="2" t="s">
        <v>43</v>
      </c>
      <c r="E29" s="2" t="s">
        <v>43</v>
      </c>
      <c r="G29" s="2" t="s">
        <v>91</v>
      </c>
      <c r="I29" s="2" t="s">
        <v>92</v>
      </c>
      <c r="K29" s="5">
        <v>23</v>
      </c>
      <c r="M29" s="5">
        <v>23</v>
      </c>
      <c r="O29" s="5">
        <v>400000</v>
      </c>
      <c r="Q29" s="5">
        <v>400020000000</v>
      </c>
      <c r="S29" s="5">
        <v>407926050000</v>
      </c>
      <c r="U29" s="5">
        <v>0</v>
      </c>
      <c r="W29" s="5">
        <v>0</v>
      </c>
      <c r="Y29" s="5">
        <v>0</v>
      </c>
      <c r="AA29" s="5">
        <v>0</v>
      </c>
      <c r="AC29" s="5">
        <v>400000</v>
      </c>
      <c r="AE29" s="5">
        <v>1046444</v>
      </c>
      <c r="AG29" s="5">
        <v>400020000000</v>
      </c>
      <c r="AI29" s="5">
        <v>418501732810</v>
      </c>
      <c r="AK29" s="35">
        <f t="shared" si="0"/>
        <v>8.8646706301810652E-2</v>
      </c>
    </row>
    <row r="30" spans="1:37">
      <c r="A30" s="2" t="s">
        <v>93</v>
      </c>
      <c r="C30" s="2" t="s">
        <v>43</v>
      </c>
      <c r="E30" s="2" t="s">
        <v>43</v>
      </c>
      <c r="G30" s="2" t="s">
        <v>94</v>
      </c>
      <c r="I30" s="2" t="s">
        <v>95</v>
      </c>
      <c r="K30" s="5">
        <v>0</v>
      </c>
      <c r="M30" s="5">
        <v>0</v>
      </c>
      <c r="O30" s="5">
        <v>0</v>
      </c>
      <c r="Q30" s="5">
        <v>0</v>
      </c>
      <c r="S30" s="5">
        <v>0</v>
      </c>
      <c r="U30" s="5">
        <v>20900</v>
      </c>
      <c r="W30" s="5">
        <v>14279968763</v>
      </c>
      <c r="Y30" s="5">
        <v>0</v>
      </c>
      <c r="AA30" s="5">
        <v>0</v>
      </c>
      <c r="AC30" s="5">
        <v>20900</v>
      </c>
      <c r="AE30" s="5">
        <v>685400</v>
      </c>
      <c r="AG30" s="5">
        <v>14279968763</v>
      </c>
      <c r="AI30" s="5">
        <v>14322263619</v>
      </c>
      <c r="AK30" s="35">
        <f t="shared" si="0"/>
        <v>3.0337305608887635E-3</v>
      </c>
    </row>
    <row r="31" spans="1:37">
      <c r="A31" s="2" t="s">
        <v>96</v>
      </c>
      <c r="C31" s="2" t="s">
        <v>43</v>
      </c>
      <c r="E31" s="2" t="s">
        <v>43</v>
      </c>
      <c r="G31" s="2" t="s">
        <v>97</v>
      </c>
      <c r="I31" s="2" t="s">
        <v>98</v>
      </c>
      <c r="K31" s="5">
        <v>20.5</v>
      </c>
      <c r="M31" s="5">
        <v>20.5</v>
      </c>
      <c r="O31" s="5">
        <v>0</v>
      </c>
      <c r="Q31" s="5">
        <v>0</v>
      </c>
      <c r="S31" s="5">
        <v>0</v>
      </c>
      <c r="U31" s="5">
        <v>100000</v>
      </c>
      <c r="W31" s="5">
        <v>94497452562</v>
      </c>
      <c r="Y31" s="5">
        <v>0</v>
      </c>
      <c r="AA31" s="5">
        <v>0</v>
      </c>
      <c r="AC31" s="5">
        <v>100000</v>
      </c>
      <c r="AE31" s="5">
        <v>944820</v>
      </c>
      <c r="AG31" s="5">
        <v>94497452562</v>
      </c>
      <c r="AI31" s="5">
        <v>94464875137</v>
      </c>
      <c r="AK31" s="35">
        <f t="shared" si="0"/>
        <v>2.0009475195909534E-2</v>
      </c>
    </row>
    <row r="32" spans="1:37">
      <c r="A32" s="2" t="s">
        <v>99</v>
      </c>
      <c r="C32" s="2" t="s">
        <v>43</v>
      </c>
      <c r="E32" s="2" t="s">
        <v>43</v>
      </c>
      <c r="G32" s="2" t="s">
        <v>100</v>
      </c>
      <c r="I32" s="2" t="s">
        <v>101</v>
      </c>
      <c r="K32" s="5">
        <v>18</v>
      </c>
      <c r="M32" s="5">
        <v>18</v>
      </c>
      <c r="O32" s="5">
        <v>0</v>
      </c>
      <c r="Q32" s="5">
        <v>0</v>
      </c>
      <c r="S32" s="5">
        <v>0</v>
      </c>
      <c r="U32" s="5">
        <v>100000</v>
      </c>
      <c r="W32" s="5">
        <v>97330541093</v>
      </c>
      <c r="Y32" s="5">
        <v>0</v>
      </c>
      <c r="AA32" s="5">
        <v>0</v>
      </c>
      <c r="AC32" s="5">
        <v>100000</v>
      </c>
      <c r="AE32" s="5">
        <v>999990</v>
      </c>
      <c r="AG32" s="5">
        <v>97330541093</v>
      </c>
      <c r="AI32" s="5">
        <v>99980875181</v>
      </c>
      <c r="AK32" s="35">
        <f t="shared" si="0"/>
        <v>2.1177869965933672E-2</v>
      </c>
    </row>
    <row r="33" spans="1:37">
      <c r="A33" s="2" t="s">
        <v>102</v>
      </c>
      <c r="C33" s="2" t="s">
        <v>43</v>
      </c>
      <c r="E33" s="2" t="s">
        <v>43</v>
      </c>
      <c r="G33" s="2" t="s">
        <v>103</v>
      </c>
      <c r="I33" s="2" t="s">
        <v>104</v>
      </c>
      <c r="K33" s="5">
        <v>23</v>
      </c>
      <c r="M33" s="5">
        <v>23</v>
      </c>
      <c r="O33" s="5">
        <v>0</v>
      </c>
      <c r="Q33" s="5">
        <v>0</v>
      </c>
      <c r="S33" s="5">
        <v>0</v>
      </c>
      <c r="U33" s="5">
        <v>450000</v>
      </c>
      <c r="W33" s="5">
        <v>450020000000</v>
      </c>
      <c r="Y33" s="5">
        <v>0</v>
      </c>
      <c r="AA33" s="5">
        <v>0</v>
      </c>
      <c r="AC33" s="5">
        <v>450000</v>
      </c>
      <c r="AE33" s="5">
        <v>1000000</v>
      </c>
      <c r="AG33" s="5">
        <v>450020000000</v>
      </c>
      <c r="AI33" s="5">
        <v>449918437500</v>
      </c>
      <c r="AK33" s="35">
        <f t="shared" si="0"/>
        <v>9.5301367860618422E-2</v>
      </c>
    </row>
    <row r="34" spans="1:37" ht="24.75" thickBot="1">
      <c r="O34" s="12">
        <f>SUM(O11:O33)</f>
        <v>1388823</v>
      </c>
      <c r="P34" s="12">
        <f t="shared" ref="P34:AJ34" si="1">SUM(P11:P33)</f>
        <v>0</v>
      </c>
      <c r="Q34" s="12">
        <f t="shared" si="1"/>
        <v>1299067660267</v>
      </c>
      <c r="R34" s="12">
        <f t="shared" si="1"/>
        <v>0</v>
      </c>
      <c r="S34" s="12">
        <f t="shared" si="1"/>
        <v>1341150809343</v>
      </c>
      <c r="T34" s="12">
        <f t="shared" si="1"/>
        <v>0</v>
      </c>
      <c r="U34" s="12">
        <f t="shared" si="1"/>
        <v>762400</v>
      </c>
      <c r="V34" s="12">
        <f t="shared" si="1"/>
        <v>0</v>
      </c>
      <c r="W34" s="12">
        <f t="shared" si="1"/>
        <v>728497959084</v>
      </c>
      <c r="X34" s="12">
        <f t="shared" si="1"/>
        <v>0</v>
      </c>
      <c r="Y34" s="12">
        <f t="shared" si="1"/>
        <v>800</v>
      </c>
      <c r="Z34" s="12">
        <f t="shared" si="1"/>
        <v>0</v>
      </c>
      <c r="AA34" s="12">
        <f t="shared" si="1"/>
        <v>740415779</v>
      </c>
      <c r="AB34" s="12">
        <f t="shared" si="1"/>
        <v>0</v>
      </c>
      <c r="AC34" s="12">
        <f t="shared" si="1"/>
        <v>2150423</v>
      </c>
      <c r="AD34" s="12">
        <f t="shared" si="1"/>
        <v>0</v>
      </c>
      <c r="AE34" s="12">
        <f t="shared" si="1"/>
        <v>19021604</v>
      </c>
      <c r="AF34" s="12">
        <f t="shared" si="1"/>
        <v>0</v>
      </c>
      <c r="AG34" s="12">
        <f t="shared" si="1"/>
        <v>2026915727586</v>
      </c>
      <c r="AH34" s="12">
        <f t="shared" si="1"/>
        <v>0</v>
      </c>
      <c r="AI34" s="12">
        <f t="shared" si="1"/>
        <v>2084920934569</v>
      </c>
      <c r="AJ34" s="12">
        <f t="shared" si="1"/>
        <v>0</v>
      </c>
      <c r="AK34" s="32">
        <f>SUM(AK11:AK33)</f>
        <v>0.441626304646972</v>
      </c>
    </row>
    <row r="35" spans="1:37" ht="23.25" thickTop="1"/>
    <row r="36" spans="1:37" hidden="1">
      <c r="AK36" s="19">
        <v>4721007133476</v>
      </c>
    </row>
  </sheetData>
  <mergeCells count="30">
    <mergeCell ref="A5:W5"/>
    <mergeCell ref="A6:U6"/>
    <mergeCell ref="A2:AK2"/>
    <mergeCell ref="A3:AK3"/>
    <mergeCell ref="A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0387-012D-4892-9F3A-235E0A1AB9E7}">
  <dimension ref="A1:Y13"/>
  <sheetViews>
    <sheetView rightToLeft="1" workbookViewId="0">
      <selection activeCell="Y13" sqref="Y13"/>
    </sheetView>
  </sheetViews>
  <sheetFormatPr defaultRowHeight="22.5"/>
  <cols>
    <col min="1" max="1" width="36.5703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42578125" style="2" bestFit="1" customWidth="1"/>
    <col min="12" max="12" width="1" style="2" customWidth="1"/>
    <col min="13" max="13" width="12.14062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7109375" style="2" bestFit="1" customWidth="1"/>
    <col min="22" max="22" width="1" style="2" customWidth="1"/>
    <col min="23" max="23" width="25.1406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16384" width="9.140625" style="2"/>
  </cols>
  <sheetData>
    <row r="1" spans="1:25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2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24">
      <c r="A4" s="50" t="s">
        <v>240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1"/>
      <c r="Y4" s="1"/>
    </row>
    <row r="5" spans="1:25" ht="24">
      <c r="A5" s="50" t="s">
        <v>248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10"/>
      <c r="W5" s="10"/>
      <c r="X5" s="1"/>
      <c r="Y5" s="1"/>
    </row>
    <row r="7" spans="1:25">
      <c r="A7" s="46" t="s">
        <v>3</v>
      </c>
      <c r="B7" s="3"/>
      <c r="C7" s="47" t="s">
        <v>4</v>
      </c>
      <c r="D7" s="47" t="s">
        <v>4</v>
      </c>
      <c r="E7" s="47" t="s">
        <v>4</v>
      </c>
      <c r="F7" s="47" t="s">
        <v>4</v>
      </c>
      <c r="G7" s="47" t="s">
        <v>4</v>
      </c>
      <c r="H7" s="3"/>
      <c r="I7" s="47" t="s">
        <v>5</v>
      </c>
      <c r="J7" s="47" t="s">
        <v>5</v>
      </c>
      <c r="K7" s="47" t="s">
        <v>5</v>
      </c>
      <c r="L7" s="47" t="s">
        <v>5</v>
      </c>
      <c r="M7" s="47" t="s">
        <v>5</v>
      </c>
      <c r="N7" s="47" t="s">
        <v>5</v>
      </c>
      <c r="O7" s="47" t="s">
        <v>5</v>
      </c>
      <c r="P7" s="3"/>
      <c r="Q7" s="47" t="s">
        <v>6</v>
      </c>
      <c r="R7" s="47" t="s">
        <v>6</v>
      </c>
      <c r="S7" s="47" t="s">
        <v>6</v>
      </c>
      <c r="T7" s="47" t="s">
        <v>6</v>
      </c>
      <c r="U7" s="47" t="s">
        <v>6</v>
      </c>
      <c r="V7" s="47" t="s">
        <v>6</v>
      </c>
      <c r="W7" s="47" t="s">
        <v>6</v>
      </c>
      <c r="X7" s="47" t="s">
        <v>6</v>
      </c>
      <c r="Y7" s="47" t="s">
        <v>6</v>
      </c>
    </row>
    <row r="8" spans="1:25">
      <c r="A8" s="46" t="s">
        <v>3</v>
      </c>
      <c r="B8" s="3"/>
      <c r="C8" s="46" t="s">
        <v>7</v>
      </c>
      <c r="D8" s="3"/>
      <c r="E8" s="46" t="s">
        <v>8</v>
      </c>
      <c r="F8" s="3"/>
      <c r="G8" s="46" t="s">
        <v>9</v>
      </c>
      <c r="H8" s="3"/>
      <c r="I8" s="48" t="s">
        <v>10</v>
      </c>
      <c r="J8" s="48" t="s">
        <v>10</v>
      </c>
      <c r="K8" s="48" t="s">
        <v>10</v>
      </c>
      <c r="L8" s="15"/>
      <c r="M8" s="48" t="s">
        <v>11</v>
      </c>
      <c r="N8" s="48" t="s">
        <v>11</v>
      </c>
      <c r="O8" s="48" t="s">
        <v>11</v>
      </c>
      <c r="P8" s="3"/>
      <c r="Q8" s="46" t="s">
        <v>7</v>
      </c>
      <c r="R8" s="3"/>
      <c r="S8" s="46" t="s">
        <v>12</v>
      </c>
      <c r="T8" s="3"/>
      <c r="U8" s="46" t="s">
        <v>8</v>
      </c>
      <c r="V8" s="3"/>
      <c r="W8" s="46" t="s">
        <v>9</v>
      </c>
      <c r="X8" s="3"/>
      <c r="Y8" s="46" t="s">
        <v>13</v>
      </c>
    </row>
    <row r="9" spans="1:25" ht="24">
      <c r="A9" s="47" t="s">
        <v>3</v>
      </c>
      <c r="B9" s="3"/>
      <c r="C9" s="47" t="s">
        <v>7</v>
      </c>
      <c r="D9" s="14"/>
      <c r="E9" s="47" t="s">
        <v>8</v>
      </c>
      <c r="F9" s="14"/>
      <c r="G9" s="47" t="s">
        <v>9</v>
      </c>
      <c r="H9" s="3"/>
      <c r="I9" s="13" t="s">
        <v>7</v>
      </c>
      <c r="J9" s="14"/>
      <c r="K9" s="13" t="s">
        <v>8</v>
      </c>
      <c r="L9" s="14"/>
      <c r="M9" s="13" t="s">
        <v>7</v>
      </c>
      <c r="N9" s="14"/>
      <c r="O9" s="13" t="s">
        <v>14</v>
      </c>
      <c r="P9" s="3"/>
      <c r="Q9" s="47" t="s">
        <v>7</v>
      </c>
      <c r="R9" s="14"/>
      <c r="S9" s="47" t="s">
        <v>12</v>
      </c>
      <c r="T9" s="14"/>
      <c r="U9" s="47" t="s">
        <v>8</v>
      </c>
      <c r="V9" s="14"/>
      <c r="W9" s="47" t="s">
        <v>9</v>
      </c>
      <c r="X9" s="14"/>
      <c r="Y9" s="47" t="s">
        <v>13</v>
      </c>
    </row>
    <row r="10" spans="1:25" ht="24">
      <c r="A10" s="4" t="s">
        <v>239</v>
      </c>
      <c r="C10" s="5">
        <v>0</v>
      </c>
      <c r="E10" s="5">
        <v>0</v>
      </c>
      <c r="G10" s="5">
        <v>0</v>
      </c>
      <c r="I10" s="5">
        <v>3000000</v>
      </c>
      <c r="K10" s="5">
        <v>30034800000</v>
      </c>
      <c r="M10" s="5">
        <v>0</v>
      </c>
      <c r="O10" s="5">
        <v>0</v>
      </c>
      <c r="Q10" s="5">
        <v>3000000</v>
      </c>
      <c r="S10" s="5">
        <v>10000</v>
      </c>
      <c r="U10" s="5">
        <v>30034800000</v>
      </c>
      <c r="W10" s="5">
        <v>29964375000</v>
      </c>
      <c r="Y10" s="35">
        <f>W10/Y13</f>
        <v>6.3470302316484158E-3</v>
      </c>
    </row>
    <row r="11" spans="1:25" ht="24.75" thickBot="1">
      <c r="C11" s="12">
        <f>SUM(C10)</f>
        <v>0</v>
      </c>
      <c r="D11" s="12">
        <f t="shared" ref="D11:X11" si="0">SUM(D10)</f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3000000</v>
      </c>
      <c r="J11" s="12">
        <f t="shared" si="0"/>
        <v>0</v>
      </c>
      <c r="K11" s="12">
        <f t="shared" si="0"/>
        <v>30034800000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  <c r="P11" s="12">
        <f t="shared" si="0"/>
        <v>0</v>
      </c>
      <c r="Q11" s="12">
        <f t="shared" si="0"/>
        <v>3000000</v>
      </c>
      <c r="R11" s="12">
        <f t="shared" si="0"/>
        <v>0</v>
      </c>
      <c r="S11" s="12">
        <f t="shared" si="0"/>
        <v>10000</v>
      </c>
      <c r="T11" s="12">
        <f t="shared" si="0"/>
        <v>0</v>
      </c>
      <c r="U11" s="12">
        <f t="shared" si="0"/>
        <v>30034800000</v>
      </c>
      <c r="V11" s="12">
        <f t="shared" si="0"/>
        <v>0</v>
      </c>
      <c r="W11" s="12">
        <f t="shared" si="0"/>
        <v>29964375000</v>
      </c>
      <c r="X11" s="12">
        <f t="shared" si="0"/>
        <v>0</v>
      </c>
      <c r="Y11" s="32">
        <f>SUM(Y10)</f>
        <v>6.3470302316484158E-3</v>
      </c>
    </row>
    <row r="12" spans="1:25" ht="23.25" thickTop="1"/>
    <row r="13" spans="1:25">
      <c r="Y13" s="19">
        <v>4721007133476</v>
      </c>
    </row>
  </sheetData>
  <mergeCells count="19">
    <mergeCell ref="S8:S9"/>
    <mergeCell ref="U8:U9"/>
    <mergeCell ref="W8:W9"/>
    <mergeCell ref="A1:Y1"/>
    <mergeCell ref="A2:Y2"/>
    <mergeCell ref="A3:Y3"/>
    <mergeCell ref="A7:A9"/>
    <mergeCell ref="C7:G7"/>
    <mergeCell ref="I7:O7"/>
    <mergeCell ref="Q7:Y7"/>
    <mergeCell ref="C8:C9"/>
    <mergeCell ref="E8:E9"/>
    <mergeCell ref="G8:G9"/>
    <mergeCell ref="Y8:Y9"/>
    <mergeCell ref="A4:W4"/>
    <mergeCell ref="A5:U5"/>
    <mergeCell ref="I8:K8"/>
    <mergeCell ref="M8:O8"/>
    <mergeCell ref="Q8:Q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rightToLeft="1" workbookViewId="0">
      <selection activeCell="I9" sqref="I9:I13"/>
    </sheetView>
  </sheetViews>
  <sheetFormatPr defaultRowHeight="22.5"/>
  <cols>
    <col min="1" max="1" width="34.85546875" style="2" bestFit="1" customWidth="1"/>
    <col min="2" max="2" width="1" style="2" customWidth="1"/>
    <col min="3" max="3" width="9.5703125" style="2" bestFit="1" customWidth="1"/>
    <col min="4" max="4" width="1" style="2" customWidth="1"/>
    <col min="5" max="5" width="15" style="2" bestFit="1" customWidth="1"/>
    <col min="6" max="6" width="1" style="2" customWidth="1"/>
    <col min="7" max="7" width="23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32.710937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9.140625" style="2" customWidth="1"/>
    <col min="16" max="16384" width="9.140625" style="2"/>
  </cols>
  <sheetData>
    <row r="1" spans="1:13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24">
      <c r="A4" s="50" t="s">
        <v>249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24">
      <c r="A5" s="50" t="s">
        <v>250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7" spans="1:13" ht="24">
      <c r="A7" s="49" t="s">
        <v>3</v>
      </c>
      <c r="C7" s="52" t="s">
        <v>6</v>
      </c>
      <c r="D7" s="52" t="s">
        <v>6</v>
      </c>
      <c r="E7" s="52" t="s">
        <v>6</v>
      </c>
      <c r="F7" s="52" t="s">
        <v>6</v>
      </c>
      <c r="G7" s="52" t="s">
        <v>6</v>
      </c>
      <c r="H7" s="52" t="s">
        <v>6</v>
      </c>
      <c r="I7" s="52" t="s">
        <v>6</v>
      </c>
      <c r="J7" s="52" t="s">
        <v>6</v>
      </c>
      <c r="K7" s="52" t="s">
        <v>6</v>
      </c>
      <c r="L7" s="52" t="s">
        <v>6</v>
      </c>
      <c r="M7" s="52" t="s">
        <v>6</v>
      </c>
    </row>
    <row r="8" spans="1:13" ht="24">
      <c r="A8" s="52" t="s">
        <v>3</v>
      </c>
      <c r="C8" s="52" t="s">
        <v>7</v>
      </c>
      <c r="E8" s="52" t="s">
        <v>105</v>
      </c>
      <c r="G8" s="52" t="s">
        <v>106</v>
      </c>
      <c r="I8" s="52" t="s">
        <v>107</v>
      </c>
      <c r="K8" s="52" t="s">
        <v>108</v>
      </c>
      <c r="M8" s="52" t="s">
        <v>109</v>
      </c>
    </row>
    <row r="9" spans="1:13">
      <c r="A9" s="2" t="s">
        <v>84</v>
      </c>
      <c r="C9" s="5">
        <v>100000</v>
      </c>
      <c r="E9" s="5">
        <v>970360</v>
      </c>
      <c r="G9" s="5">
        <v>1000000</v>
      </c>
      <c r="I9" s="31">
        <v>3.0499999999999999E-2</v>
      </c>
      <c r="K9" s="5">
        <v>100000000000</v>
      </c>
      <c r="M9" s="2" t="s">
        <v>243</v>
      </c>
    </row>
    <row r="10" spans="1:13">
      <c r="A10" s="2" t="s">
        <v>87</v>
      </c>
      <c r="C10" s="5">
        <v>25000</v>
      </c>
      <c r="E10" s="5">
        <v>970000</v>
      </c>
      <c r="G10" s="5">
        <v>1000000</v>
      </c>
      <c r="I10" s="31">
        <v>3.09E-2</v>
      </c>
      <c r="K10" s="5">
        <v>25000000000</v>
      </c>
      <c r="M10" s="2" t="s">
        <v>243</v>
      </c>
    </row>
    <row r="11" spans="1:13">
      <c r="A11" s="2" t="s">
        <v>78</v>
      </c>
      <c r="C11" s="5">
        <v>25000</v>
      </c>
      <c r="E11" s="5">
        <v>975000</v>
      </c>
      <c r="G11" s="5">
        <v>1000000</v>
      </c>
      <c r="I11" s="31">
        <v>2.5600000000000001E-2</v>
      </c>
      <c r="K11" s="5">
        <v>25000000000</v>
      </c>
      <c r="M11" s="2" t="s">
        <v>243</v>
      </c>
    </row>
    <row r="12" spans="1:13">
      <c r="A12" s="2" t="s">
        <v>90</v>
      </c>
      <c r="C12" s="5">
        <v>400000</v>
      </c>
      <c r="E12" s="5">
        <v>1050000</v>
      </c>
      <c r="G12" s="5">
        <v>1046444</v>
      </c>
      <c r="I12" s="31">
        <v>-3.3999999999999998E-3</v>
      </c>
      <c r="K12" s="5">
        <v>418577600000</v>
      </c>
      <c r="M12" s="2" t="s">
        <v>243</v>
      </c>
    </row>
    <row r="13" spans="1:13" ht="24.75" thickBot="1">
      <c r="C13" s="12">
        <f>SUM(C9:C12)</f>
        <v>550000</v>
      </c>
      <c r="D13" s="12">
        <f t="shared" ref="D13:K13" si="0">SUM(D9:D12)</f>
        <v>0</v>
      </c>
      <c r="E13" s="12">
        <f t="shared" si="0"/>
        <v>3965360</v>
      </c>
      <c r="F13" s="12">
        <f t="shared" si="0"/>
        <v>0</v>
      </c>
      <c r="G13" s="12">
        <f t="shared" si="0"/>
        <v>4046444</v>
      </c>
      <c r="H13" s="12">
        <f t="shared" si="0"/>
        <v>0</v>
      </c>
      <c r="I13" s="43"/>
      <c r="J13" s="12">
        <f t="shared" si="0"/>
        <v>0</v>
      </c>
      <c r="K13" s="12">
        <f t="shared" si="0"/>
        <v>568577600000</v>
      </c>
    </row>
    <row r="14" spans="1:13" ht="23.25" thickTop="1"/>
  </sheetData>
  <mergeCells count="13">
    <mergeCell ref="A1:M1"/>
    <mergeCell ref="A2:M2"/>
    <mergeCell ref="A3:M3"/>
    <mergeCell ref="A4:M4"/>
    <mergeCell ref="A5:M5"/>
    <mergeCell ref="K8"/>
    <mergeCell ref="M8"/>
    <mergeCell ref="C7:M7"/>
    <mergeCell ref="A7:A8"/>
    <mergeCell ref="C8"/>
    <mergeCell ref="E8"/>
    <mergeCell ref="G8"/>
    <mergeCell ref="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7"/>
  <sheetViews>
    <sheetView rightToLeft="1" workbookViewId="0">
      <selection activeCell="S35" sqref="S35"/>
    </sheetView>
  </sheetViews>
  <sheetFormatPr defaultRowHeight="22.5"/>
  <cols>
    <col min="1" max="1" width="30" style="2" bestFit="1" customWidth="1"/>
    <col min="2" max="2" width="1" style="2" customWidth="1"/>
    <col min="3" max="3" width="28" style="2" bestFit="1" customWidth="1"/>
    <col min="4" max="4" width="1" style="2" customWidth="1"/>
    <col min="5" max="5" width="16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9.28515625" style="16" bestFit="1" customWidth="1"/>
    <col min="10" max="10" width="1" style="2" customWidth="1"/>
    <col min="11" max="11" width="23.28515625" style="19" bestFit="1" customWidth="1"/>
    <col min="12" max="12" width="1" style="19" customWidth="1"/>
    <col min="13" max="13" width="24.85546875" style="19" bestFit="1" customWidth="1"/>
    <col min="14" max="14" width="1" style="19" customWidth="1"/>
    <col min="15" max="15" width="25.140625" style="19" bestFit="1" customWidth="1"/>
    <col min="16" max="16" width="1" style="19" customWidth="1"/>
    <col min="17" max="17" width="23.28515625" style="19" bestFit="1" customWidth="1"/>
    <col min="18" max="18" width="1" style="2" customWidth="1"/>
    <col min="19" max="19" width="25" style="16" bestFit="1" customWidth="1"/>
    <col min="20" max="20" width="1" style="2" customWidth="1"/>
    <col min="21" max="21" width="9.140625" style="2" customWidth="1"/>
    <col min="22" max="16384" width="9.140625" style="2"/>
  </cols>
  <sheetData>
    <row r="1" spans="1:25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5" ht="24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5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5" ht="24">
      <c r="A4" s="50" t="s">
        <v>240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ht="24">
      <c r="A5" s="50" t="s">
        <v>251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7" spans="1:25" ht="24">
      <c r="A7" s="49" t="s">
        <v>111</v>
      </c>
      <c r="C7" s="52" t="s">
        <v>112</v>
      </c>
      <c r="D7" s="52" t="s">
        <v>112</v>
      </c>
      <c r="E7" s="52" t="s">
        <v>112</v>
      </c>
      <c r="F7" s="52" t="s">
        <v>112</v>
      </c>
      <c r="G7" s="52" t="s">
        <v>112</v>
      </c>
      <c r="H7" s="52" t="s">
        <v>112</v>
      </c>
      <c r="I7" s="52" t="s">
        <v>112</v>
      </c>
      <c r="J7" s="9"/>
      <c r="K7" s="53" t="s">
        <v>4</v>
      </c>
      <c r="L7" s="21"/>
      <c r="M7" s="53" t="s">
        <v>5</v>
      </c>
      <c r="N7" s="53" t="s">
        <v>5</v>
      </c>
      <c r="O7" s="53" t="s">
        <v>5</v>
      </c>
      <c r="P7" s="21"/>
      <c r="Q7" s="52" t="s">
        <v>6</v>
      </c>
      <c r="R7" s="52" t="s">
        <v>6</v>
      </c>
      <c r="S7" s="52" t="s">
        <v>6</v>
      </c>
    </row>
    <row r="8" spans="1:25" ht="24">
      <c r="A8" s="52" t="s">
        <v>111</v>
      </c>
      <c r="B8" s="9"/>
      <c r="C8" s="52" t="s">
        <v>113</v>
      </c>
      <c r="D8" s="9"/>
      <c r="E8" s="52" t="s">
        <v>114</v>
      </c>
      <c r="F8" s="9"/>
      <c r="G8" s="52" t="s">
        <v>115</v>
      </c>
      <c r="H8" s="9"/>
      <c r="I8" s="52" t="s">
        <v>40</v>
      </c>
      <c r="J8" s="9"/>
      <c r="K8" s="53" t="s">
        <v>116</v>
      </c>
      <c r="L8" s="21"/>
      <c r="M8" s="53" t="s">
        <v>117</v>
      </c>
      <c r="N8" s="21"/>
      <c r="O8" s="53" t="s">
        <v>118</v>
      </c>
      <c r="P8" s="21"/>
      <c r="Q8" s="53" t="s">
        <v>116</v>
      </c>
      <c r="R8" s="9"/>
      <c r="S8" s="52" t="s">
        <v>110</v>
      </c>
    </row>
    <row r="9" spans="1:25">
      <c r="A9" s="2" t="s">
        <v>134</v>
      </c>
      <c r="C9" s="2" t="s">
        <v>135</v>
      </c>
      <c r="E9" s="2" t="s">
        <v>121</v>
      </c>
      <c r="G9" s="2" t="s">
        <v>136</v>
      </c>
      <c r="I9" s="29">
        <v>0</v>
      </c>
      <c r="K9" s="19">
        <v>38910947</v>
      </c>
      <c r="M9" s="19">
        <v>281983521577</v>
      </c>
      <c r="O9" s="19">
        <v>282003016600</v>
      </c>
      <c r="Q9" s="19">
        <v>19415924</v>
      </c>
      <c r="S9" s="31">
        <f>Q9/$S$37</f>
        <v>4.1126656772713609E-6</v>
      </c>
    </row>
    <row r="10" spans="1:25">
      <c r="A10" s="2" t="s">
        <v>134</v>
      </c>
      <c r="C10" s="2" t="s">
        <v>137</v>
      </c>
      <c r="E10" s="2" t="s">
        <v>129</v>
      </c>
      <c r="G10" s="2" t="s">
        <v>138</v>
      </c>
      <c r="I10" s="29">
        <v>20</v>
      </c>
      <c r="K10" s="19">
        <v>30000000000</v>
      </c>
      <c r="M10" s="19">
        <v>0</v>
      </c>
      <c r="O10" s="19">
        <v>0</v>
      </c>
      <c r="Q10" s="19">
        <v>30000000000</v>
      </c>
      <c r="S10" s="31">
        <f t="shared" ref="S10:S34" si="0">Q10/$S$37</f>
        <v>6.3545762909939709E-3</v>
      </c>
    </row>
    <row r="11" spans="1:25">
      <c r="A11" s="2" t="s">
        <v>134</v>
      </c>
      <c r="C11" s="2" t="s">
        <v>139</v>
      </c>
      <c r="E11" s="2" t="s">
        <v>129</v>
      </c>
      <c r="G11" s="2" t="s">
        <v>140</v>
      </c>
      <c r="I11" s="29">
        <v>20</v>
      </c>
      <c r="K11" s="19">
        <v>35000000000</v>
      </c>
      <c r="M11" s="19">
        <v>0</v>
      </c>
      <c r="O11" s="19">
        <v>0</v>
      </c>
      <c r="Q11" s="19">
        <v>35000000000</v>
      </c>
      <c r="S11" s="31">
        <f t="shared" si="0"/>
        <v>7.4136723394929663E-3</v>
      </c>
    </row>
    <row r="12" spans="1:25">
      <c r="A12" s="2" t="s">
        <v>134</v>
      </c>
      <c r="C12" s="2" t="s">
        <v>141</v>
      </c>
      <c r="E12" s="2" t="s">
        <v>129</v>
      </c>
      <c r="G12" s="2" t="s">
        <v>142</v>
      </c>
      <c r="I12" s="29">
        <v>20</v>
      </c>
      <c r="K12" s="19">
        <v>190000000000</v>
      </c>
      <c r="M12" s="19">
        <v>0</v>
      </c>
      <c r="O12" s="19">
        <v>0</v>
      </c>
      <c r="Q12" s="19">
        <v>190000000000</v>
      </c>
      <c r="S12" s="31">
        <f t="shared" si="0"/>
        <v>4.024564984296182E-2</v>
      </c>
    </row>
    <row r="13" spans="1:25">
      <c r="A13" s="2" t="s">
        <v>134</v>
      </c>
      <c r="C13" s="2" t="s">
        <v>157</v>
      </c>
      <c r="E13" s="2" t="s">
        <v>129</v>
      </c>
      <c r="G13" s="2" t="s">
        <v>158</v>
      </c>
      <c r="I13" s="29">
        <v>20</v>
      </c>
      <c r="K13" s="19">
        <v>100000000000</v>
      </c>
      <c r="M13" s="19">
        <v>0</v>
      </c>
      <c r="O13" s="19">
        <v>0</v>
      </c>
      <c r="Q13" s="19">
        <v>100000000000</v>
      </c>
      <c r="S13" s="31">
        <f t="shared" si="0"/>
        <v>2.1181920969979905E-2</v>
      </c>
    </row>
    <row r="14" spans="1:25">
      <c r="A14" s="2" t="s">
        <v>134</v>
      </c>
      <c r="C14" s="2" t="s">
        <v>161</v>
      </c>
      <c r="E14" s="2" t="s">
        <v>129</v>
      </c>
      <c r="G14" s="2" t="s">
        <v>162</v>
      </c>
      <c r="I14" s="29">
        <v>20</v>
      </c>
      <c r="K14" s="19">
        <v>70000000000</v>
      </c>
      <c r="M14" s="19">
        <v>0</v>
      </c>
      <c r="O14" s="19">
        <v>40000000000</v>
      </c>
      <c r="Q14" s="19">
        <v>30000000000</v>
      </c>
      <c r="S14" s="31">
        <f t="shared" si="0"/>
        <v>6.3545762909939709E-3</v>
      </c>
    </row>
    <row r="15" spans="1:25">
      <c r="A15" s="2" t="s">
        <v>134</v>
      </c>
      <c r="C15" s="2" t="s">
        <v>168</v>
      </c>
      <c r="E15" s="2" t="s">
        <v>129</v>
      </c>
      <c r="G15" s="2" t="s">
        <v>169</v>
      </c>
      <c r="I15" s="29">
        <v>20</v>
      </c>
      <c r="K15" s="19">
        <v>0</v>
      </c>
      <c r="M15" s="19">
        <v>75000000000</v>
      </c>
      <c r="O15" s="19">
        <v>0</v>
      </c>
      <c r="Q15" s="19">
        <v>75000000000</v>
      </c>
      <c r="S15" s="31">
        <f t="shared" si="0"/>
        <v>1.5886440727484928E-2</v>
      </c>
    </row>
    <row r="16" spans="1:25">
      <c r="A16" s="2" t="s">
        <v>134</v>
      </c>
      <c r="C16" s="2" t="s">
        <v>172</v>
      </c>
      <c r="E16" s="2" t="s">
        <v>129</v>
      </c>
      <c r="G16" s="2" t="s">
        <v>173</v>
      </c>
      <c r="I16" s="29">
        <v>20</v>
      </c>
      <c r="K16" s="19">
        <v>0</v>
      </c>
      <c r="M16" s="19">
        <v>100000000000</v>
      </c>
      <c r="O16" s="19">
        <v>0</v>
      </c>
      <c r="Q16" s="19">
        <v>100000000000</v>
      </c>
      <c r="S16" s="31">
        <f t="shared" si="0"/>
        <v>2.1181920969979905E-2</v>
      </c>
    </row>
    <row r="17" spans="1:19">
      <c r="A17" s="2" t="s">
        <v>134</v>
      </c>
      <c r="C17" s="2" t="s">
        <v>177</v>
      </c>
      <c r="E17" s="2" t="s">
        <v>129</v>
      </c>
      <c r="G17" s="2" t="s">
        <v>178</v>
      </c>
      <c r="I17" s="29">
        <v>20</v>
      </c>
      <c r="K17" s="19">
        <v>0</v>
      </c>
      <c r="M17" s="19">
        <v>60000000000</v>
      </c>
      <c r="O17" s="19">
        <v>0</v>
      </c>
      <c r="Q17" s="19">
        <v>60000000000</v>
      </c>
      <c r="S17" s="31">
        <f t="shared" si="0"/>
        <v>1.2709152581987942E-2</v>
      </c>
    </row>
    <row r="18" spans="1:19">
      <c r="A18" s="2" t="s">
        <v>174</v>
      </c>
      <c r="C18" s="2" t="s">
        <v>175</v>
      </c>
      <c r="E18" s="2" t="s">
        <v>121</v>
      </c>
      <c r="G18" s="2" t="s">
        <v>176</v>
      </c>
      <c r="I18" s="29">
        <v>0</v>
      </c>
      <c r="K18" s="19">
        <v>0</v>
      </c>
      <c r="M18" s="19">
        <v>1000000</v>
      </c>
      <c r="O18" s="19">
        <v>0</v>
      </c>
      <c r="Q18" s="19">
        <v>1000000</v>
      </c>
      <c r="S18" s="31">
        <f t="shared" si="0"/>
        <v>2.1181920969979905E-7</v>
      </c>
    </row>
    <row r="19" spans="1:19">
      <c r="A19" s="2" t="s">
        <v>131</v>
      </c>
      <c r="C19" s="2" t="s">
        <v>132</v>
      </c>
      <c r="E19" s="2" t="s">
        <v>121</v>
      </c>
      <c r="G19" s="2" t="s">
        <v>133</v>
      </c>
      <c r="I19" s="29">
        <v>0</v>
      </c>
      <c r="K19" s="19">
        <v>19120365</v>
      </c>
      <c r="M19" s="19">
        <v>639211039294</v>
      </c>
      <c r="O19" s="19">
        <v>638723379000</v>
      </c>
      <c r="Q19" s="19">
        <v>506780659</v>
      </c>
      <c r="S19" s="31">
        <f t="shared" si="0"/>
        <v>1.0734587868052334E-4</v>
      </c>
    </row>
    <row r="20" spans="1:19">
      <c r="A20" s="2" t="s">
        <v>131</v>
      </c>
      <c r="C20" s="2" t="s">
        <v>149</v>
      </c>
      <c r="E20" s="2" t="s">
        <v>129</v>
      </c>
      <c r="G20" s="2" t="s">
        <v>150</v>
      </c>
      <c r="I20" s="29">
        <v>20</v>
      </c>
      <c r="K20" s="19">
        <v>50000000000</v>
      </c>
      <c r="M20" s="19">
        <v>0</v>
      </c>
      <c r="O20" s="19">
        <v>50000000000</v>
      </c>
      <c r="Q20" s="19">
        <v>0</v>
      </c>
      <c r="S20" s="31">
        <f t="shared" si="0"/>
        <v>0</v>
      </c>
    </row>
    <row r="21" spans="1:19">
      <c r="A21" s="2" t="s">
        <v>131</v>
      </c>
      <c r="C21" s="2" t="s">
        <v>151</v>
      </c>
      <c r="E21" s="2" t="s">
        <v>129</v>
      </c>
      <c r="G21" s="2" t="s">
        <v>152</v>
      </c>
      <c r="I21" s="29">
        <v>20</v>
      </c>
      <c r="K21" s="19">
        <v>170000000000</v>
      </c>
      <c r="M21" s="19">
        <v>0</v>
      </c>
      <c r="O21" s="19">
        <v>50000000000</v>
      </c>
      <c r="Q21" s="19">
        <v>120000000000</v>
      </c>
      <c r="S21" s="31">
        <f t="shared" si="0"/>
        <v>2.5418305163975884E-2</v>
      </c>
    </row>
    <row r="22" spans="1:19">
      <c r="A22" s="2" t="s">
        <v>131</v>
      </c>
      <c r="C22" s="2" t="s">
        <v>153</v>
      </c>
      <c r="E22" s="2" t="s">
        <v>129</v>
      </c>
      <c r="G22" s="2" t="s">
        <v>152</v>
      </c>
      <c r="I22" s="29">
        <v>20</v>
      </c>
      <c r="K22" s="19">
        <v>180000000000</v>
      </c>
      <c r="M22" s="19">
        <v>0</v>
      </c>
      <c r="O22" s="19">
        <v>0</v>
      </c>
      <c r="Q22" s="19">
        <v>180000000000</v>
      </c>
      <c r="S22" s="31">
        <f t="shared" si="0"/>
        <v>3.8127457745963829E-2</v>
      </c>
    </row>
    <row r="23" spans="1:19">
      <c r="A23" s="2" t="s">
        <v>131</v>
      </c>
      <c r="C23" s="2" t="s">
        <v>164</v>
      </c>
      <c r="E23" s="2" t="s">
        <v>129</v>
      </c>
      <c r="G23" s="2" t="s">
        <v>165</v>
      </c>
      <c r="I23" s="29">
        <v>20</v>
      </c>
      <c r="K23" s="19">
        <v>100000000000</v>
      </c>
      <c r="M23" s="19">
        <v>0</v>
      </c>
      <c r="O23" s="19">
        <v>0</v>
      </c>
      <c r="Q23" s="19">
        <v>100000000000</v>
      </c>
      <c r="S23" s="31">
        <f t="shared" si="0"/>
        <v>2.1181920969979905E-2</v>
      </c>
    </row>
    <row r="24" spans="1:19">
      <c r="A24" s="2" t="s">
        <v>131</v>
      </c>
      <c r="C24" s="2" t="s">
        <v>166</v>
      </c>
      <c r="E24" s="2" t="s">
        <v>129</v>
      </c>
      <c r="G24" s="2" t="s">
        <v>167</v>
      </c>
      <c r="I24" s="29">
        <v>20</v>
      </c>
      <c r="K24" s="19">
        <v>0</v>
      </c>
      <c r="M24" s="19">
        <v>250000000000</v>
      </c>
      <c r="O24" s="19">
        <v>0</v>
      </c>
      <c r="Q24" s="19">
        <v>250000000000</v>
      </c>
      <c r="S24" s="31">
        <f t="shared" si="0"/>
        <v>5.2954802424949758E-2</v>
      </c>
    </row>
    <row r="25" spans="1:19">
      <c r="A25" s="2" t="s">
        <v>131</v>
      </c>
      <c r="C25" s="2" t="s">
        <v>170</v>
      </c>
      <c r="E25" s="2" t="s">
        <v>129</v>
      </c>
      <c r="G25" s="2" t="s">
        <v>171</v>
      </c>
      <c r="I25" s="29">
        <v>20</v>
      </c>
      <c r="K25" s="19">
        <v>0</v>
      </c>
      <c r="M25" s="19">
        <v>280000000000</v>
      </c>
      <c r="O25" s="19">
        <v>0</v>
      </c>
      <c r="Q25" s="19">
        <v>280000000000</v>
      </c>
      <c r="S25" s="31">
        <f t="shared" si="0"/>
        <v>5.9309378715943731E-2</v>
      </c>
    </row>
    <row r="26" spans="1:19">
      <c r="A26" s="2" t="s">
        <v>146</v>
      </c>
      <c r="C26" s="2" t="s">
        <v>147</v>
      </c>
      <c r="E26" s="2" t="s">
        <v>121</v>
      </c>
      <c r="G26" s="2" t="s">
        <v>148</v>
      </c>
      <c r="I26" s="29">
        <v>0</v>
      </c>
      <c r="K26" s="19">
        <v>131211762830</v>
      </c>
      <c r="M26" s="19">
        <v>998033499587</v>
      </c>
      <c r="O26" s="19">
        <v>1129227330000</v>
      </c>
      <c r="Q26" s="19">
        <v>17932417</v>
      </c>
      <c r="S26" s="31">
        <f t="shared" si="0"/>
        <v>3.7984303969472412E-6</v>
      </c>
    </row>
    <row r="27" spans="1:19">
      <c r="A27" s="2" t="s">
        <v>119</v>
      </c>
      <c r="C27" s="2" t="s">
        <v>120</v>
      </c>
      <c r="E27" s="2" t="s">
        <v>121</v>
      </c>
      <c r="G27" s="2" t="s">
        <v>122</v>
      </c>
      <c r="I27" s="29">
        <v>0</v>
      </c>
      <c r="K27" s="19">
        <v>19500127</v>
      </c>
      <c r="M27" s="19">
        <v>2757683690827</v>
      </c>
      <c r="O27" s="19">
        <v>2649041872951</v>
      </c>
      <c r="Q27" s="19">
        <v>108661318003</v>
      </c>
      <c r="S27" s="31">
        <f t="shared" si="0"/>
        <v>2.3016554504334007E-2</v>
      </c>
    </row>
    <row r="28" spans="1:19">
      <c r="A28" s="2" t="s">
        <v>119</v>
      </c>
      <c r="C28" s="2" t="s">
        <v>125</v>
      </c>
      <c r="E28" s="2" t="s">
        <v>126</v>
      </c>
      <c r="G28" s="2" t="s">
        <v>127</v>
      </c>
      <c r="I28" s="29">
        <v>0</v>
      </c>
      <c r="K28" s="19">
        <v>50000000</v>
      </c>
      <c r="M28" s="19">
        <v>0</v>
      </c>
      <c r="O28" s="19">
        <v>0</v>
      </c>
      <c r="Q28" s="19">
        <v>50000000</v>
      </c>
      <c r="S28" s="31">
        <f t="shared" si="0"/>
        <v>1.0590960484989952E-5</v>
      </c>
    </row>
    <row r="29" spans="1:19">
      <c r="A29" s="2" t="s">
        <v>123</v>
      </c>
      <c r="C29" s="2" t="s">
        <v>124</v>
      </c>
      <c r="E29" s="2" t="s">
        <v>121</v>
      </c>
      <c r="G29" s="2" t="s">
        <v>122</v>
      </c>
      <c r="I29" s="29">
        <v>0</v>
      </c>
      <c r="K29" s="19">
        <v>19101455</v>
      </c>
      <c r="M29" s="19">
        <v>11465820566</v>
      </c>
      <c r="O29" s="19">
        <v>11465300000</v>
      </c>
      <c r="Q29" s="19">
        <v>19622021</v>
      </c>
      <c r="S29" s="31">
        <f t="shared" si="0"/>
        <v>4.15632098093286E-6</v>
      </c>
    </row>
    <row r="30" spans="1:19">
      <c r="A30" s="2" t="s">
        <v>123</v>
      </c>
      <c r="C30" s="2" t="s">
        <v>128</v>
      </c>
      <c r="E30" s="2" t="s">
        <v>129</v>
      </c>
      <c r="G30" s="2" t="s">
        <v>130</v>
      </c>
      <c r="I30" s="28">
        <v>22</v>
      </c>
      <c r="K30" s="19">
        <v>500000000000</v>
      </c>
      <c r="M30" s="19">
        <v>0</v>
      </c>
      <c r="O30" s="19">
        <v>0</v>
      </c>
      <c r="Q30" s="19">
        <v>500000000000</v>
      </c>
      <c r="S30" s="31">
        <f t="shared" si="0"/>
        <v>0.10590960484989952</v>
      </c>
    </row>
    <row r="31" spans="1:19">
      <c r="A31" s="2" t="s">
        <v>143</v>
      </c>
      <c r="C31" s="2" t="s">
        <v>144</v>
      </c>
      <c r="E31" s="2" t="s">
        <v>121</v>
      </c>
      <c r="G31" s="2" t="s">
        <v>145</v>
      </c>
      <c r="I31" s="29">
        <v>0</v>
      </c>
      <c r="K31" s="19">
        <v>29748165</v>
      </c>
      <c r="M31" s="19">
        <v>489699750889</v>
      </c>
      <c r="O31" s="19">
        <v>489723618800</v>
      </c>
      <c r="Q31" s="19">
        <v>5880254</v>
      </c>
      <c r="S31" s="31">
        <f t="shared" si="0"/>
        <v>1.2455507551140822E-6</v>
      </c>
    </row>
    <row r="32" spans="1:19">
      <c r="A32" s="2" t="s">
        <v>143</v>
      </c>
      <c r="C32" s="2" t="s">
        <v>154</v>
      </c>
      <c r="E32" s="2" t="s">
        <v>155</v>
      </c>
      <c r="G32" s="2" t="s">
        <v>156</v>
      </c>
      <c r="I32" s="29">
        <v>0</v>
      </c>
      <c r="K32" s="19">
        <v>667400</v>
      </c>
      <c r="M32" s="19">
        <v>1426850000</v>
      </c>
      <c r="O32" s="19">
        <v>1422298800</v>
      </c>
      <c r="Q32" s="19">
        <v>5218600</v>
      </c>
      <c r="S32" s="31">
        <f t="shared" si="0"/>
        <v>1.1053997277393712E-6</v>
      </c>
    </row>
    <row r="33" spans="1:19">
      <c r="A33" s="2" t="s">
        <v>143</v>
      </c>
      <c r="C33" s="2" t="s">
        <v>159</v>
      </c>
      <c r="E33" s="2" t="s">
        <v>129</v>
      </c>
      <c r="G33" s="2" t="s">
        <v>160</v>
      </c>
      <c r="I33" s="29">
        <v>20</v>
      </c>
      <c r="K33" s="19">
        <v>200000000000</v>
      </c>
      <c r="M33" s="19">
        <v>0</v>
      </c>
      <c r="O33" s="19">
        <v>200000000000</v>
      </c>
      <c r="Q33" s="19">
        <v>0</v>
      </c>
      <c r="S33" s="31">
        <f t="shared" si="0"/>
        <v>0</v>
      </c>
    </row>
    <row r="34" spans="1:19">
      <c r="A34" s="2" t="s">
        <v>143</v>
      </c>
      <c r="C34" s="2" t="s">
        <v>163</v>
      </c>
      <c r="E34" s="2" t="s">
        <v>129</v>
      </c>
      <c r="G34" s="2" t="s">
        <v>162</v>
      </c>
      <c r="I34" s="29">
        <v>20</v>
      </c>
      <c r="K34" s="19">
        <v>280000000000</v>
      </c>
      <c r="M34" s="19">
        <v>0</v>
      </c>
      <c r="O34" s="19">
        <v>280000000000</v>
      </c>
      <c r="Q34" s="19">
        <v>0</v>
      </c>
      <c r="S34" s="31">
        <f t="shared" si="0"/>
        <v>0</v>
      </c>
    </row>
    <row r="35" spans="1:19" ht="24.75" thickBot="1">
      <c r="A35" s="4"/>
      <c r="K35" s="20">
        <f>SUM(K9:K34)</f>
        <v>2036388811289</v>
      </c>
      <c r="L35" s="20">
        <f t="shared" ref="L35:S35" si="1">SUM(L9:L34)</f>
        <v>0</v>
      </c>
      <c r="M35" s="20">
        <f t="shared" si="1"/>
        <v>5944505172740</v>
      </c>
      <c r="N35" s="20">
        <f t="shared" si="1"/>
        <v>0</v>
      </c>
      <c r="O35" s="20">
        <f t="shared" si="1"/>
        <v>5821606816151</v>
      </c>
      <c r="P35" s="20">
        <f t="shared" si="1"/>
        <v>0</v>
      </c>
      <c r="Q35" s="20">
        <f t="shared" si="1"/>
        <v>2159287167878</v>
      </c>
      <c r="R35" s="20">
        <f t="shared" si="1"/>
        <v>0</v>
      </c>
      <c r="S35" s="32">
        <f t="shared" si="1"/>
        <v>0.45737850141483521</v>
      </c>
    </row>
    <row r="36" spans="1:19" ht="23.25" thickTop="1"/>
    <row r="37" spans="1:19">
      <c r="S37" s="22">
        <v>4721007133476</v>
      </c>
    </row>
  </sheetData>
  <autoFilter ref="A8:Y8" xr:uid="{00000000-0001-0000-0500-000000000000}">
    <sortState ref="A10:Y34">
      <sortCondition descending="1" ref="A8"/>
    </sortState>
  </autoFilter>
  <mergeCells count="19">
    <mergeCell ref="A1:S1"/>
    <mergeCell ref="A2:S2"/>
    <mergeCell ref="A3:S3"/>
    <mergeCell ref="A4:Y4"/>
    <mergeCell ref="A5:S5"/>
    <mergeCell ref="Q8"/>
    <mergeCell ref="S8"/>
    <mergeCell ref="Q7:S7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rightToLeft="1" workbookViewId="0">
      <selection activeCell="E19" sqref="E19"/>
    </sheetView>
  </sheetViews>
  <sheetFormatPr defaultRowHeight="22.5"/>
  <cols>
    <col min="1" max="1" width="41.28515625" style="2" bestFit="1" customWidth="1"/>
    <col min="2" max="2" width="1" style="2" customWidth="1"/>
    <col min="3" max="3" width="17.5703125" style="2" customWidth="1"/>
    <col min="4" max="4" width="1" style="2" customWidth="1"/>
    <col min="5" max="5" width="21.85546875" style="2" bestFit="1" customWidth="1"/>
    <col min="6" max="6" width="1" style="2" customWidth="1"/>
    <col min="7" max="7" width="24.85546875" style="2" bestFit="1" customWidth="1"/>
    <col min="8" max="8" width="1" style="2" customWidth="1"/>
    <col min="9" max="9" width="21.5703125" style="2" customWidth="1"/>
    <col min="10" max="10" width="1" style="2" customWidth="1"/>
    <col min="11" max="11" width="9.140625" style="2" customWidth="1"/>
    <col min="12" max="16384" width="9.140625" style="2"/>
  </cols>
  <sheetData>
    <row r="1" spans="1:9" ht="24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4">
      <c r="A2" s="49" t="s">
        <v>179</v>
      </c>
      <c r="B2" s="49"/>
      <c r="C2" s="49"/>
      <c r="D2" s="49"/>
      <c r="E2" s="49"/>
      <c r="F2" s="49"/>
      <c r="G2" s="49"/>
      <c r="H2" s="49"/>
      <c r="I2" s="49"/>
    </row>
    <row r="3" spans="1:9" ht="24">
      <c r="A3" s="49" t="s">
        <v>2</v>
      </c>
      <c r="B3" s="49"/>
      <c r="C3" s="49"/>
      <c r="D3" s="49"/>
      <c r="E3" s="49"/>
      <c r="F3" s="49"/>
      <c r="G3" s="49"/>
      <c r="H3" s="49"/>
      <c r="I3" s="49"/>
    </row>
    <row r="4" spans="1:9" ht="24">
      <c r="A4" s="6" t="s">
        <v>253</v>
      </c>
      <c r="B4" s="1"/>
      <c r="C4" s="1"/>
      <c r="D4" s="1"/>
      <c r="E4" s="1"/>
      <c r="F4" s="1"/>
      <c r="G4" s="1"/>
      <c r="H4" s="1"/>
      <c r="I4" s="1"/>
    </row>
    <row r="5" spans="1:9" ht="24">
      <c r="A5" s="1"/>
      <c r="B5" s="1"/>
      <c r="C5" s="1"/>
      <c r="D5" s="1"/>
      <c r="E5" s="1"/>
      <c r="F5" s="1"/>
      <c r="G5" s="1"/>
      <c r="H5" s="1"/>
      <c r="I5" s="1"/>
    </row>
    <row r="7" spans="1:9" s="3" customFormat="1" ht="70.5" customHeight="1">
      <c r="A7" s="47" t="s">
        <v>183</v>
      </c>
      <c r="B7" s="14"/>
      <c r="C7" s="13" t="s">
        <v>252</v>
      </c>
      <c r="D7" s="14"/>
      <c r="E7" s="47" t="s">
        <v>116</v>
      </c>
      <c r="F7" s="14"/>
      <c r="G7" s="47" t="s">
        <v>210</v>
      </c>
      <c r="H7" s="14"/>
      <c r="I7" s="47" t="s">
        <v>13</v>
      </c>
    </row>
    <row r="8" spans="1:9" ht="24">
      <c r="A8" s="4" t="s">
        <v>237</v>
      </c>
      <c r="C8" s="25" t="s">
        <v>255</v>
      </c>
      <c r="E8" s="5">
        <v>1888258244</v>
      </c>
      <c r="G8" s="33">
        <f>E8/E11</f>
        <v>2.0799152706309443E-2</v>
      </c>
      <c r="H8" s="33"/>
      <c r="I8" s="33">
        <f>E8/E15</f>
        <v>3.9996936895321029E-4</v>
      </c>
    </row>
    <row r="9" spans="1:9" ht="24">
      <c r="A9" s="4" t="s">
        <v>263</v>
      </c>
      <c r="C9" s="27" t="s">
        <v>262</v>
      </c>
      <c r="E9" s="5">
        <v>48633250878</v>
      </c>
      <c r="G9" s="33">
        <f>E9/E11</f>
        <v>0.53569495318235705</v>
      </c>
      <c r="H9" s="33"/>
      <c r="I9" s="33">
        <f>E9/E15</f>
        <v>1.0301456766110018E-2</v>
      </c>
    </row>
    <row r="10" spans="1:9" ht="24">
      <c r="A10" s="4" t="s">
        <v>238</v>
      </c>
      <c r="C10" s="27" t="s">
        <v>261</v>
      </c>
      <c r="E10" s="5">
        <v>40263835390</v>
      </c>
      <c r="G10" s="33">
        <f>E10/E11</f>
        <v>0.44350589411133345</v>
      </c>
      <c r="H10" s="33"/>
      <c r="I10" s="33">
        <f>E10/E15</f>
        <v>8.5286537917925991E-3</v>
      </c>
    </row>
    <row r="11" spans="1:9" ht="24.75" thickBot="1">
      <c r="E11" s="20">
        <f>SUM(E8:E10)</f>
        <v>90785344512</v>
      </c>
      <c r="F11" s="23">
        <f t="shared" ref="F11" si="0">SUM(F8:F8)</f>
        <v>0</v>
      </c>
      <c r="G11" s="37">
        <f>SUM(G8:G10)</f>
        <v>1</v>
      </c>
      <c r="H11" s="38">
        <f>SUM(H8:H8)</f>
        <v>0</v>
      </c>
      <c r="I11" s="38">
        <f>SUM(I8:I10)</f>
        <v>1.9230079926855825E-2</v>
      </c>
    </row>
    <row r="12" spans="1:9" ht="23.25" thickTop="1"/>
    <row r="15" spans="1:9">
      <c r="E15" s="30">
        <v>4721007133476</v>
      </c>
    </row>
  </sheetData>
  <mergeCells count="7">
    <mergeCell ref="A7"/>
    <mergeCell ref="E7"/>
    <mergeCell ref="G7"/>
    <mergeCell ref="I7"/>
    <mergeCell ref="A1:I1"/>
    <mergeCell ref="A2:I2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4"/>
  <sheetViews>
    <sheetView rightToLeft="1" topLeftCell="A16" workbookViewId="0">
      <selection activeCell="C32" sqref="C32"/>
    </sheetView>
  </sheetViews>
  <sheetFormatPr defaultRowHeight="22.5"/>
  <cols>
    <col min="1" max="1" width="36.5703125" style="2" bestFit="1" customWidth="1"/>
    <col min="2" max="2" width="1" style="2" customWidth="1"/>
    <col min="3" max="3" width="20.7109375" style="2" bestFit="1" customWidth="1"/>
    <col min="4" max="4" width="1" style="2" customWidth="1"/>
    <col min="5" max="5" width="22.5703125" style="2" bestFit="1" customWidth="1"/>
    <col min="6" max="6" width="1" style="2" customWidth="1"/>
    <col min="7" max="7" width="17" style="2" bestFit="1" customWidth="1"/>
    <col min="8" max="8" width="1" style="2" customWidth="1"/>
    <col min="9" max="9" width="17.28515625" style="2" bestFit="1" customWidth="1"/>
    <col min="10" max="10" width="1" style="2" customWidth="1"/>
    <col min="11" max="11" width="25" style="16" bestFit="1" customWidth="1"/>
    <col min="12" max="12" width="1" style="16" customWidth="1"/>
    <col min="13" max="13" width="20.7109375" style="16" bestFit="1" customWidth="1"/>
    <col min="14" max="14" width="1" style="16" customWidth="1"/>
    <col min="15" max="15" width="22.5703125" style="16" bestFit="1" customWidth="1"/>
    <col min="16" max="16" width="1" style="16" customWidth="1"/>
    <col min="17" max="17" width="17.7109375" style="16" bestFit="1" customWidth="1"/>
    <col min="18" max="18" width="1" style="16" customWidth="1"/>
    <col min="19" max="19" width="17.7109375" style="16" bestFit="1" customWidth="1"/>
    <col min="20" max="20" width="1" style="16" customWidth="1"/>
    <col min="21" max="21" width="25" style="16" bestFit="1" customWidth="1"/>
    <col min="22" max="22" width="1" style="2" customWidth="1"/>
    <col min="23" max="23" width="9.140625" style="2" customWidth="1"/>
    <col min="24" max="16384" width="9.140625" style="2"/>
  </cols>
  <sheetData>
    <row r="1" spans="1:21" ht="2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ht="24">
      <c r="A2" s="49" t="s">
        <v>179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4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24">
      <c r="A4" s="6" t="s">
        <v>253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4">
      <c r="A5" s="6" t="s">
        <v>254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1"/>
    </row>
    <row r="7" spans="1:21" ht="24">
      <c r="A7" s="49" t="s">
        <v>3</v>
      </c>
      <c r="C7" s="52" t="s">
        <v>181</v>
      </c>
      <c r="D7" s="52" t="s">
        <v>181</v>
      </c>
      <c r="E7" s="52" t="s">
        <v>181</v>
      </c>
      <c r="F7" s="52" t="s">
        <v>181</v>
      </c>
      <c r="G7" s="52" t="s">
        <v>181</v>
      </c>
      <c r="H7" s="52" t="s">
        <v>181</v>
      </c>
      <c r="I7" s="52" t="s">
        <v>181</v>
      </c>
      <c r="J7" s="52" t="s">
        <v>181</v>
      </c>
      <c r="K7" s="52" t="s">
        <v>181</v>
      </c>
      <c r="L7" s="39"/>
      <c r="M7" s="52" t="s">
        <v>264</v>
      </c>
      <c r="N7" s="52" t="s">
        <v>182</v>
      </c>
      <c r="O7" s="52" t="s">
        <v>182</v>
      </c>
      <c r="P7" s="52" t="s">
        <v>182</v>
      </c>
      <c r="Q7" s="52" t="s">
        <v>182</v>
      </c>
      <c r="R7" s="52" t="s">
        <v>182</v>
      </c>
      <c r="S7" s="52" t="s">
        <v>182</v>
      </c>
      <c r="T7" s="52" t="s">
        <v>182</v>
      </c>
      <c r="U7" s="52" t="s">
        <v>182</v>
      </c>
    </row>
    <row r="8" spans="1:21" ht="24">
      <c r="A8" s="52" t="s">
        <v>3</v>
      </c>
      <c r="B8" s="9"/>
      <c r="C8" s="52" t="s">
        <v>207</v>
      </c>
      <c r="D8" s="9"/>
      <c r="E8" s="52" t="s">
        <v>208</v>
      </c>
      <c r="F8" s="9"/>
      <c r="G8" s="52" t="s">
        <v>209</v>
      </c>
      <c r="H8" s="9"/>
      <c r="I8" s="52" t="s">
        <v>116</v>
      </c>
      <c r="J8" s="9"/>
      <c r="K8" s="52" t="s">
        <v>210</v>
      </c>
      <c r="L8" s="39"/>
      <c r="M8" s="52" t="s">
        <v>207</v>
      </c>
      <c r="N8" s="39"/>
      <c r="O8" s="52" t="s">
        <v>208</v>
      </c>
      <c r="P8" s="39"/>
      <c r="Q8" s="52" t="s">
        <v>209</v>
      </c>
      <c r="R8" s="39"/>
      <c r="S8" s="52" t="s">
        <v>116</v>
      </c>
      <c r="T8" s="39"/>
      <c r="U8" s="52" t="s">
        <v>210</v>
      </c>
    </row>
    <row r="9" spans="1:21" ht="24">
      <c r="A9" s="42" t="s">
        <v>19</v>
      </c>
      <c r="B9" s="16"/>
      <c r="C9" s="29">
        <v>0</v>
      </c>
      <c r="D9" s="16"/>
      <c r="E9" s="29">
        <v>-1012802494</v>
      </c>
      <c r="F9" s="16"/>
      <c r="G9" s="29">
        <v>364294022</v>
      </c>
      <c r="H9" s="16"/>
      <c r="I9" s="29">
        <v>-648508472</v>
      </c>
      <c r="J9" s="16"/>
      <c r="K9" s="31">
        <v>-1.3736655202266425E-4</v>
      </c>
      <c r="M9" s="29">
        <v>0</v>
      </c>
      <c r="O9" s="29">
        <v>-477152675</v>
      </c>
      <c r="Q9" s="29">
        <v>697295037</v>
      </c>
      <c r="S9" s="29">
        <v>220142362</v>
      </c>
      <c r="U9" s="31">
        <v>4.6630381140287069E-5</v>
      </c>
    </row>
    <row r="10" spans="1:21" ht="24">
      <c r="A10" s="42" t="s">
        <v>22</v>
      </c>
      <c r="B10" s="16"/>
      <c r="C10" s="29">
        <v>0</v>
      </c>
      <c r="D10" s="16"/>
      <c r="E10" s="29">
        <v>0</v>
      </c>
      <c r="F10" s="16"/>
      <c r="G10" s="29">
        <v>92467249</v>
      </c>
      <c r="H10" s="16"/>
      <c r="I10" s="29">
        <v>92467249</v>
      </c>
      <c r="J10" s="16"/>
      <c r="K10" s="31">
        <v>1.9586339606294534E-5</v>
      </c>
      <c r="M10" s="29">
        <v>0</v>
      </c>
      <c r="O10" s="29">
        <v>0</v>
      </c>
      <c r="Q10" s="29">
        <v>218479839</v>
      </c>
      <c r="S10" s="29">
        <v>218479839</v>
      </c>
      <c r="U10" s="31">
        <v>4.6278226832319332E-5</v>
      </c>
    </row>
    <row r="11" spans="1:21" ht="24">
      <c r="A11" s="42" t="s">
        <v>21</v>
      </c>
      <c r="B11" s="16"/>
      <c r="C11" s="29">
        <v>0</v>
      </c>
      <c r="D11" s="16"/>
      <c r="E11" s="29">
        <v>932395115</v>
      </c>
      <c r="F11" s="16"/>
      <c r="G11" s="29">
        <v>-1177904502</v>
      </c>
      <c r="H11" s="16"/>
      <c r="I11" s="29">
        <v>-245509387</v>
      </c>
      <c r="J11" s="16"/>
      <c r="K11" s="31">
        <v>-5.2003604328222118E-5</v>
      </c>
      <c r="M11" s="29">
        <v>0</v>
      </c>
      <c r="O11" s="29">
        <v>-3514343222</v>
      </c>
      <c r="Q11" s="29">
        <v>-274811462</v>
      </c>
      <c r="S11" s="29">
        <v>-3789154684</v>
      </c>
      <c r="U11" s="31">
        <v>-8.0261575059517175E-4</v>
      </c>
    </row>
    <row r="12" spans="1:21" ht="24">
      <c r="A12" s="42" t="s">
        <v>17</v>
      </c>
      <c r="B12" s="16"/>
      <c r="C12" s="29">
        <v>0</v>
      </c>
      <c r="D12" s="16"/>
      <c r="E12" s="29">
        <v>-1189076860</v>
      </c>
      <c r="F12" s="16"/>
      <c r="G12" s="29">
        <v>-86380707</v>
      </c>
      <c r="H12" s="16"/>
      <c r="I12" s="29">
        <v>-1275457567</v>
      </c>
      <c r="J12" s="16"/>
      <c r="K12" s="31">
        <v>-2.7016641384756848E-4</v>
      </c>
      <c r="M12" s="29">
        <v>0</v>
      </c>
      <c r="O12" s="29">
        <v>-1868298264</v>
      </c>
      <c r="Q12" s="29">
        <v>730887009</v>
      </c>
      <c r="S12" s="29">
        <v>-1137411255</v>
      </c>
      <c r="U12" s="31">
        <v>-2.4092555313775659E-4</v>
      </c>
    </row>
    <row r="13" spans="1:21" ht="24">
      <c r="A13" s="42" t="s">
        <v>193</v>
      </c>
      <c r="B13" s="16"/>
      <c r="C13" s="29">
        <v>0</v>
      </c>
      <c r="D13" s="16"/>
      <c r="E13" s="29">
        <v>0</v>
      </c>
      <c r="F13" s="16"/>
      <c r="G13" s="29">
        <v>0</v>
      </c>
      <c r="H13" s="16"/>
      <c r="I13" s="29">
        <v>0</v>
      </c>
      <c r="J13" s="16"/>
      <c r="K13" s="31">
        <v>0</v>
      </c>
      <c r="M13" s="29">
        <v>0</v>
      </c>
      <c r="O13" s="29">
        <v>0</v>
      </c>
      <c r="Q13" s="29">
        <v>905490798</v>
      </c>
      <c r="S13" s="29">
        <v>905490798</v>
      </c>
      <c r="U13" s="31">
        <v>1.9180034522280038E-4</v>
      </c>
    </row>
    <row r="14" spans="1:21" ht="24">
      <c r="A14" s="42" t="s">
        <v>194</v>
      </c>
      <c r="B14" s="16"/>
      <c r="C14" s="29">
        <v>0</v>
      </c>
      <c r="D14" s="16"/>
      <c r="E14" s="29">
        <v>0</v>
      </c>
      <c r="F14" s="16"/>
      <c r="G14" s="29">
        <v>0</v>
      </c>
      <c r="H14" s="16"/>
      <c r="I14" s="29">
        <v>0</v>
      </c>
      <c r="J14" s="16"/>
      <c r="K14" s="31">
        <v>0</v>
      </c>
      <c r="M14" s="29">
        <v>0</v>
      </c>
      <c r="O14" s="29">
        <v>0</v>
      </c>
      <c r="Q14" s="29">
        <v>-5452724338</v>
      </c>
      <c r="S14" s="29">
        <v>-5452724338</v>
      </c>
      <c r="U14" s="31">
        <v>-1.1549917599860198E-3</v>
      </c>
    </row>
    <row r="15" spans="1:21" ht="24">
      <c r="A15" s="42" t="s">
        <v>195</v>
      </c>
      <c r="B15" s="16"/>
      <c r="C15" s="29">
        <v>0</v>
      </c>
      <c r="D15" s="16"/>
      <c r="E15" s="29">
        <v>0</v>
      </c>
      <c r="F15" s="16"/>
      <c r="G15" s="29">
        <v>0</v>
      </c>
      <c r="H15" s="16"/>
      <c r="I15" s="29">
        <v>0</v>
      </c>
      <c r="J15" s="16"/>
      <c r="K15" s="31">
        <v>0</v>
      </c>
      <c r="M15" s="29">
        <v>0</v>
      </c>
      <c r="O15" s="29">
        <v>0</v>
      </c>
      <c r="Q15" s="29">
        <v>-34074750</v>
      </c>
      <c r="S15" s="29">
        <v>-34074750</v>
      </c>
      <c r="U15" s="31">
        <v>-7.217686615718227E-6</v>
      </c>
    </row>
    <row r="16" spans="1:21" ht="24">
      <c r="A16" s="42" t="s">
        <v>196</v>
      </c>
      <c r="B16" s="16"/>
      <c r="C16" s="29">
        <v>0</v>
      </c>
      <c r="D16" s="16"/>
      <c r="E16" s="29">
        <v>0</v>
      </c>
      <c r="F16" s="16"/>
      <c r="G16" s="29">
        <v>0</v>
      </c>
      <c r="H16" s="16"/>
      <c r="I16" s="29">
        <v>0</v>
      </c>
      <c r="J16" s="16"/>
      <c r="K16" s="31">
        <v>0</v>
      </c>
      <c r="M16" s="29">
        <v>0</v>
      </c>
      <c r="O16" s="29">
        <v>0</v>
      </c>
      <c r="Q16" s="29">
        <v>601266</v>
      </c>
      <c r="S16" s="29">
        <v>601266</v>
      </c>
      <c r="U16" s="31">
        <v>1.2735968893935936E-7</v>
      </c>
    </row>
    <row r="17" spans="1:21" ht="24">
      <c r="A17" s="42" t="s">
        <v>197</v>
      </c>
      <c r="B17" s="16"/>
      <c r="C17" s="29">
        <v>0</v>
      </c>
      <c r="D17" s="16"/>
      <c r="E17" s="29">
        <v>0</v>
      </c>
      <c r="F17" s="16"/>
      <c r="G17" s="29">
        <v>0</v>
      </c>
      <c r="H17" s="16"/>
      <c r="I17" s="29">
        <v>0</v>
      </c>
      <c r="J17" s="16"/>
      <c r="K17" s="31">
        <v>0</v>
      </c>
      <c r="M17" s="29">
        <v>0</v>
      </c>
      <c r="O17" s="29">
        <v>0</v>
      </c>
      <c r="Q17" s="29">
        <v>349981260</v>
      </c>
      <c r="S17" s="29">
        <v>349981260</v>
      </c>
      <c r="U17" s="31">
        <v>7.4132753902939887E-5</v>
      </c>
    </row>
    <row r="18" spans="1:21" ht="24">
      <c r="A18" s="42" t="s">
        <v>198</v>
      </c>
      <c r="B18" s="16"/>
      <c r="C18" s="29">
        <v>0</v>
      </c>
      <c r="D18" s="16"/>
      <c r="E18" s="29">
        <v>0</v>
      </c>
      <c r="F18" s="16"/>
      <c r="G18" s="29">
        <v>0</v>
      </c>
      <c r="H18" s="16"/>
      <c r="I18" s="29">
        <v>0</v>
      </c>
      <c r="J18" s="16"/>
      <c r="K18" s="31">
        <v>0</v>
      </c>
      <c r="M18" s="29">
        <v>0</v>
      </c>
      <c r="O18" s="29">
        <v>0</v>
      </c>
      <c r="Q18" s="29">
        <v>287253</v>
      </c>
      <c r="S18" s="29">
        <v>287253</v>
      </c>
      <c r="U18" s="31">
        <v>6.0845703443896373E-8</v>
      </c>
    </row>
    <row r="19" spans="1:21" ht="24">
      <c r="A19" s="42" t="s">
        <v>15</v>
      </c>
      <c r="B19" s="16"/>
      <c r="C19" s="29">
        <v>0</v>
      </c>
      <c r="D19" s="16"/>
      <c r="E19" s="29">
        <v>-761087652</v>
      </c>
      <c r="F19" s="16"/>
      <c r="G19" s="29">
        <v>0</v>
      </c>
      <c r="H19" s="16"/>
      <c r="I19" s="29">
        <v>-761087652</v>
      </c>
      <c r="J19" s="16"/>
      <c r="K19" s="31">
        <v>-1.6121298495891569E-4</v>
      </c>
      <c r="M19" s="29">
        <v>0</v>
      </c>
      <c r="O19" s="29">
        <v>-3623965366</v>
      </c>
      <c r="Q19" s="29">
        <v>32136634</v>
      </c>
      <c r="S19" s="29">
        <v>-3591828732</v>
      </c>
      <c r="U19" s="31">
        <v>-7.6081832338927133E-4</v>
      </c>
    </row>
    <row r="20" spans="1:21" ht="24">
      <c r="A20" s="42" t="s">
        <v>199</v>
      </c>
      <c r="B20" s="16"/>
      <c r="C20" s="29">
        <v>0</v>
      </c>
      <c r="D20" s="16"/>
      <c r="E20" s="29">
        <v>0</v>
      </c>
      <c r="F20" s="16"/>
      <c r="G20" s="29">
        <v>0</v>
      </c>
      <c r="H20" s="16"/>
      <c r="I20" s="29">
        <v>0</v>
      </c>
      <c r="J20" s="16"/>
      <c r="K20" s="31">
        <v>0</v>
      </c>
      <c r="M20" s="29">
        <v>0</v>
      </c>
      <c r="O20" s="29">
        <v>0</v>
      </c>
      <c r="Q20" s="29">
        <v>353933534</v>
      </c>
      <c r="S20" s="29">
        <v>353933534</v>
      </c>
      <c r="U20" s="31">
        <v>7.4969921458136959E-5</v>
      </c>
    </row>
    <row r="21" spans="1:21" ht="24">
      <c r="A21" s="42" t="s">
        <v>200</v>
      </c>
      <c r="B21" s="16"/>
      <c r="C21" s="29">
        <v>0</v>
      </c>
      <c r="D21" s="16"/>
      <c r="E21" s="29">
        <v>0</v>
      </c>
      <c r="F21" s="16"/>
      <c r="G21" s="29">
        <v>0</v>
      </c>
      <c r="H21" s="16"/>
      <c r="I21" s="29">
        <v>0</v>
      </c>
      <c r="J21" s="16"/>
      <c r="K21" s="31">
        <v>0</v>
      </c>
      <c r="M21" s="29">
        <v>0</v>
      </c>
      <c r="O21" s="29">
        <v>0</v>
      </c>
      <c r="Q21" s="29">
        <v>-293805933</v>
      </c>
      <c r="S21" s="29">
        <v>-293805933</v>
      </c>
      <c r="U21" s="31">
        <v>-6.2233740533172108E-5</v>
      </c>
    </row>
    <row r="22" spans="1:21" ht="24">
      <c r="A22" s="42" t="s">
        <v>201</v>
      </c>
      <c r="B22" s="16"/>
      <c r="C22" s="29">
        <v>0</v>
      </c>
      <c r="D22" s="16"/>
      <c r="E22" s="29">
        <v>0</v>
      </c>
      <c r="F22" s="16"/>
      <c r="G22" s="29">
        <v>0</v>
      </c>
      <c r="H22" s="16"/>
      <c r="I22" s="29">
        <v>0</v>
      </c>
      <c r="J22" s="16"/>
      <c r="K22" s="31">
        <v>0</v>
      </c>
      <c r="M22" s="29">
        <v>0</v>
      </c>
      <c r="O22" s="29">
        <v>0</v>
      </c>
      <c r="Q22" s="29">
        <v>301461</v>
      </c>
      <c r="S22" s="29">
        <v>301461</v>
      </c>
      <c r="U22" s="31">
        <v>6.385523077531112E-8</v>
      </c>
    </row>
    <row r="23" spans="1:21" ht="24">
      <c r="A23" s="42" t="s">
        <v>202</v>
      </c>
      <c r="B23" s="16"/>
      <c r="C23" s="29">
        <v>0</v>
      </c>
      <c r="D23" s="16"/>
      <c r="E23" s="29">
        <v>0</v>
      </c>
      <c r="F23" s="16"/>
      <c r="G23" s="29">
        <v>0</v>
      </c>
      <c r="H23" s="16"/>
      <c r="I23" s="29">
        <v>0</v>
      </c>
      <c r="J23" s="16"/>
      <c r="K23" s="31">
        <v>0</v>
      </c>
      <c r="M23" s="29">
        <v>0</v>
      </c>
      <c r="O23" s="29">
        <v>0</v>
      </c>
      <c r="Q23" s="29">
        <v>346363</v>
      </c>
      <c r="S23" s="29">
        <v>346363</v>
      </c>
      <c r="U23" s="31">
        <v>7.3366336929251495E-8</v>
      </c>
    </row>
    <row r="24" spans="1:21" ht="24">
      <c r="A24" s="42" t="s">
        <v>203</v>
      </c>
      <c r="B24" s="16"/>
      <c r="C24" s="29">
        <v>0</v>
      </c>
      <c r="D24" s="16"/>
      <c r="E24" s="29">
        <v>0</v>
      </c>
      <c r="F24" s="16"/>
      <c r="G24" s="29">
        <v>0</v>
      </c>
      <c r="H24" s="16"/>
      <c r="I24" s="29">
        <v>0</v>
      </c>
      <c r="J24" s="16"/>
      <c r="K24" s="31">
        <v>0</v>
      </c>
      <c r="M24" s="29">
        <v>0</v>
      </c>
      <c r="O24" s="29">
        <v>0</v>
      </c>
      <c r="Q24" s="29">
        <v>374520</v>
      </c>
      <c r="S24" s="29">
        <v>374520</v>
      </c>
      <c r="U24" s="31">
        <v>7.9330530416768731E-8</v>
      </c>
    </row>
    <row r="25" spans="1:21" ht="24">
      <c r="A25" s="42" t="s">
        <v>204</v>
      </c>
      <c r="B25" s="16"/>
      <c r="C25" s="29">
        <v>0</v>
      </c>
      <c r="D25" s="16"/>
      <c r="E25" s="29">
        <v>0</v>
      </c>
      <c r="F25" s="16"/>
      <c r="G25" s="29">
        <v>0</v>
      </c>
      <c r="H25" s="16"/>
      <c r="I25" s="29">
        <v>0</v>
      </c>
      <c r="J25" s="16"/>
      <c r="K25" s="31">
        <v>0</v>
      </c>
      <c r="M25" s="29">
        <v>0</v>
      </c>
      <c r="O25" s="29">
        <v>0</v>
      </c>
      <c r="Q25" s="29">
        <v>59026029</v>
      </c>
      <c r="S25" s="29">
        <v>59026029</v>
      </c>
      <c r="U25" s="31">
        <v>1.250284681449742E-5</v>
      </c>
    </row>
    <row r="26" spans="1:21" ht="24">
      <c r="A26" s="42" t="s">
        <v>23</v>
      </c>
      <c r="B26" s="16"/>
      <c r="C26" s="29">
        <v>0</v>
      </c>
      <c r="D26" s="16"/>
      <c r="E26" s="29">
        <v>286874238</v>
      </c>
      <c r="F26" s="16"/>
      <c r="G26" s="29">
        <v>0</v>
      </c>
      <c r="H26" s="16"/>
      <c r="I26" s="29">
        <v>286874238</v>
      </c>
      <c r="J26" s="16"/>
      <c r="K26" s="31">
        <v>6.0765474376392062E-5</v>
      </c>
      <c r="M26" s="29">
        <v>0</v>
      </c>
      <c r="O26" s="29">
        <v>286874238</v>
      </c>
      <c r="Q26" s="29">
        <v>0</v>
      </c>
      <c r="S26" s="29">
        <v>286874238</v>
      </c>
      <c r="U26" s="31">
        <v>6.0765474376392062E-5</v>
      </c>
    </row>
    <row r="27" spans="1:21" ht="24">
      <c r="A27" s="42" t="s">
        <v>24</v>
      </c>
      <c r="B27" s="16"/>
      <c r="C27" s="29">
        <v>0</v>
      </c>
      <c r="D27" s="16"/>
      <c r="E27" s="29">
        <v>393733193</v>
      </c>
      <c r="F27" s="16"/>
      <c r="G27" s="29">
        <v>0</v>
      </c>
      <c r="H27" s="16"/>
      <c r="I27" s="29">
        <v>393733193</v>
      </c>
      <c r="J27" s="16"/>
      <c r="K27" s="31">
        <v>8.3400253773838445E-5</v>
      </c>
      <c r="M27" s="29">
        <v>0</v>
      </c>
      <c r="O27" s="29">
        <v>393733193</v>
      </c>
      <c r="Q27" s="29">
        <v>0</v>
      </c>
      <c r="S27" s="29">
        <v>393733193</v>
      </c>
      <c r="U27" s="31">
        <v>8.3400253773838445E-5</v>
      </c>
    </row>
    <row r="28" spans="1:21" ht="24">
      <c r="A28" s="42" t="s">
        <v>16</v>
      </c>
      <c r="B28" s="16"/>
      <c r="C28" s="29">
        <v>0</v>
      </c>
      <c r="D28" s="16"/>
      <c r="E28" s="29">
        <v>1658075400</v>
      </c>
      <c r="F28" s="16"/>
      <c r="G28" s="29">
        <v>0</v>
      </c>
      <c r="H28" s="16"/>
      <c r="I28" s="29">
        <v>1658075400</v>
      </c>
      <c r="J28" s="16"/>
      <c r="K28" s="31">
        <v>3.5121222085067818E-4</v>
      </c>
      <c r="M28" s="29">
        <v>0</v>
      </c>
      <c r="O28" s="29">
        <v>2492141580</v>
      </c>
      <c r="Q28" s="29">
        <v>0</v>
      </c>
      <c r="S28" s="29">
        <v>2492141580</v>
      </c>
      <c r="U28" s="31">
        <v>5.2788345993560852E-4</v>
      </c>
    </row>
    <row r="29" spans="1:21" ht="24">
      <c r="A29" s="42" t="s">
        <v>25</v>
      </c>
      <c r="B29" s="16"/>
      <c r="C29" s="29">
        <v>0</v>
      </c>
      <c r="D29" s="16"/>
      <c r="E29" s="29">
        <v>-70425000</v>
      </c>
      <c r="F29" s="16"/>
      <c r="G29" s="29">
        <v>0</v>
      </c>
      <c r="H29" s="16"/>
      <c r="I29" s="29">
        <v>-70425000</v>
      </c>
      <c r="J29" s="16"/>
      <c r="K29" s="31">
        <v>-1.4917367843108347E-5</v>
      </c>
      <c r="M29" s="29">
        <v>0</v>
      </c>
      <c r="O29" s="29">
        <v>-70425000</v>
      </c>
      <c r="Q29" s="29">
        <v>0</v>
      </c>
      <c r="S29" s="29">
        <v>-70425000</v>
      </c>
      <c r="U29" s="31">
        <v>-1.4917367843108347E-5</v>
      </c>
    </row>
    <row r="30" spans="1:21" ht="24">
      <c r="A30" s="42" t="s">
        <v>20</v>
      </c>
      <c r="B30" s="16"/>
      <c r="C30" s="29">
        <v>0</v>
      </c>
      <c r="D30" s="16"/>
      <c r="E30" s="29">
        <v>1969411860</v>
      </c>
      <c r="F30" s="16"/>
      <c r="G30" s="29">
        <v>0</v>
      </c>
      <c r="H30" s="16"/>
      <c r="I30" s="29">
        <v>1969411860</v>
      </c>
      <c r="J30" s="16"/>
      <c r="K30" s="31">
        <v>4.1715926375861126E-4</v>
      </c>
      <c r="M30" s="29">
        <v>0</v>
      </c>
      <c r="O30" s="29">
        <v>6028855649</v>
      </c>
      <c r="Q30" s="29">
        <v>0</v>
      </c>
      <c r="S30" s="29">
        <v>6028855649</v>
      </c>
      <c r="U30" s="31">
        <v>1.2770274389653491E-3</v>
      </c>
    </row>
    <row r="31" spans="1:21" ht="24">
      <c r="A31" s="42" t="s">
        <v>18</v>
      </c>
      <c r="B31" s="16"/>
      <c r="C31" s="29">
        <v>0</v>
      </c>
      <c r="D31" s="16"/>
      <c r="E31" s="29">
        <v>488684382</v>
      </c>
      <c r="F31" s="16"/>
      <c r="G31" s="29">
        <v>0</v>
      </c>
      <c r="H31" s="16"/>
      <c r="I31" s="29">
        <v>488684382</v>
      </c>
      <c r="J31" s="16"/>
      <c r="K31" s="31">
        <v>1.035127395878747E-4</v>
      </c>
      <c r="M31" s="29">
        <v>0</v>
      </c>
      <c r="O31" s="29">
        <v>15550987632</v>
      </c>
      <c r="Q31" s="29">
        <v>0</v>
      </c>
      <c r="S31" s="29">
        <v>15550987632</v>
      </c>
      <c r="U31" s="31">
        <v>3.2939979102615891E-3</v>
      </c>
    </row>
    <row r="32" spans="1:21" ht="24.75" thickBot="1">
      <c r="C32" s="40">
        <f>SUM(C9:C31)</f>
        <v>0</v>
      </c>
      <c r="D32" s="12">
        <f t="shared" ref="D32:T32" si="0">SUM(D9:D31)</f>
        <v>0</v>
      </c>
      <c r="E32" s="12">
        <f t="shared" si="0"/>
        <v>2695782182</v>
      </c>
      <c r="F32" s="12">
        <f t="shared" si="0"/>
        <v>0</v>
      </c>
      <c r="G32" s="12">
        <f t="shared" si="0"/>
        <v>-807523938</v>
      </c>
      <c r="H32" s="12">
        <f t="shared" si="0"/>
        <v>0</v>
      </c>
      <c r="I32" s="12">
        <f t="shared" si="0"/>
        <v>1888258244</v>
      </c>
      <c r="J32" s="12">
        <f t="shared" si="0"/>
        <v>0</v>
      </c>
      <c r="K32" s="36">
        <v>3.999693689532104E-4</v>
      </c>
      <c r="L32" s="40">
        <f t="shared" si="0"/>
        <v>0</v>
      </c>
      <c r="M32" s="40">
        <f t="shared" si="0"/>
        <v>0</v>
      </c>
      <c r="N32" s="40">
        <f t="shared" si="0"/>
        <v>0</v>
      </c>
      <c r="O32" s="40">
        <f t="shared" si="0"/>
        <v>15198407765</v>
      </c>
      <c r="P32" s="40">
        <f t="shared" si="0"/>
        <v>0</v>
      </c>
      <c r="Q32" s="40">
        <f t="shared" si="0"/>
        <v>-2706275480</v>
      </c>
      <c r="R32" s="40">
        <f t="shared" si="0"/>
        <v>0</v>
      </c>
      <c r="S32" s="40">
        <f t="shared" si="0"/>
        <v>12492132285</v>
      </c>
      <c r="T32" s="40">
        <f t="shared" si="0"/>
        <v>0</v>
      </c>
      <c r="U32" s="36">
        <v>2.6460735880740448E-3</v>
      </c>
    </row>
    <row r="33" spans="11:11" ht="23.25" thickTop="1"/>
    <row r="34" spans="11:11">
      <c r="K34" s="22"/>
    </row>
  </sheetData>
  <mergeCells count="16">
    <mergeCell ref="A1:U1"/>
    <mergeCell ref="A2:U2"/>
    <mergeCell ref="A3:U3"/>
    <mergeCell ref="S8"/>
    <mergeCell ref="U8"/>
    <mergeCell ref="M7:U7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0</vt:lpstr>
      <vt:lpstr>سهام</vt:lpstr>
      <vt:lpstr>تبعی</vt:lpstr>
      <vt:lpstr>اوراق مشارکت</vt:lpstr>
      <vt:lpstr>صندوق</vt:lpstr>
      <vt:lpstr>تعدیل قیمت</vt:lpstr>
      <vt:lpstr>سپرده بانکی</vt:lpstr>
      <vt:lpstr>جمع درآمدها</vt:lpstr>
      <vt:lpstr>سرمایه‌گذاری در سهام</vt:lpstr>
      <vt:lpstr>درآمد ناشی از فروش</vt:lpstr>
      <vt:lpstr>سرمایه‌گذاری در اوراق بهادار</vt:lpstr>
      <vt:lpstr>درآمد ناشی از تغییر قیمت اوراق</vt:lpstr>
      <vt:lpstr>درآمد سپرده بانکی</vt:lpstr>
      <vt:lpstr>سود اوراق بهادار و سپرده بانکی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Sorena</dc:creator>
  <cp:lastModifiedBy>Sebeghi Hamid</cp:lastModifiedBy>
  <dcterms:created xsi:type="dcterms:W3CDTF">2023-10-30T09:59:48Z</dcterms:created>
  <dcterms:modified xsi:type="dcterms:W3CDTF">2023-11-26T11:19:31Z</dcterms:modified>
</cp:coreProperties>
</file>