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منیفی\ارسال گزارشات قانونی و دوره ای\صورت وضعیت پورتفوی\ســام\1402 11 30\"/>
    </mc:Choice>
  </mc:AlternateContent>
  <xr:revisionPtr revIDLastSave="0" documentId="13_ncr:1_{857DE304-29AA-4C39-B2F3-25DC04BCDAF8}" xr6:coauthVersionLast="47" xr6:coauthVersionMax="47" xr10:uidLastSave="{00000000-0000-0000-0000-000000000000}"/>
  <bookViews>
    <workbookView xWindow="-120" yWindow="-120" windowWidth="29040" windowHeight="15840" tabRatio="809" activeTab="1" xr2:uid="{00000000-000D-0000-FFFF-FFFF00000000}"/>
  </bookViews>
  <sheets>
    <sheet name="0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 بانکی" sheetId="6" r:id="rId6"/>
    <sheet name="درآمد سرمایه گذاری" sheetId="15" r:id="rId7"/>
    <sheet name="سرمایه‌گذاری در سهام" sheetId="11" r:id="rId8"/>
    <sheet name="درآمد ناشی از تغییر قیمت سهام" sheetId="9" r:id="rId9"/>
    <sheet name="درآمد ناشی از فروش سهام" sheetId="10" r:id="rId10"/>
    <sheet name="سرمایه‌گذاری در اوراق بهادار" sheetId="12" r:id="rId11"/>
    <sheet name="درآمد ناشی از تغییر قیمت اوراق" sheetId="17" r:id="rId12"/>
    <sheet name="درآمد ناشی از فروش اوراق" sheetId="18" r:id="rId13"/>
    <sheet name="درآمد سپرده بانکی" sheetId="13" r:id="rId14"/>
    <sheet name="سود اوراق بهادار و سپرده بانکی" sheetId="7" r:id="rId15"/>
    <sheet name="سایر درآمدها" sheetId="14" r:id="rId16"/>
  </sheets>
  <definedNames>
    <definedName name="_xlnm.Print_Area" localSheetId="0">'0'!$A$1:$I$28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G11" i="15"/>
  <c r="G9" i="15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10" i="6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11" i="3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11" i="1"/>
  <c r="I29" i="13"/>
  <c r="E29" i="13"/>
  <c r="Q25" i="18"/>
  <c r="O25" i="18"/>
  <c r="M25" i="18"/>
  <c r="I25" i="18"/>
  <c r="G25" i="18"/>
  <c r="E25" i="18"/>
  <c r="Q23" i="17"/>
  <c r="O23" i="17"/>
  <c r="M23" i="17"/>
  <c r="I23" i="17"/>
  <c r="G23" i="17"/>
  <c r="E23" i="17"/>
  <c r="G12" i="15" l="1"/>
  <c r="E12" i="15"/>
  <c r="C12" i="15"/>
  <c r="Q35" i="12"/>
  <c r="O35" i="12"/>
  <c r="M35" i="12"/>
  <c r="K35" i="12"/>
  <c r="I35" i="12"/>
  <c r="G35" i="12"/>
  <c r="E35" i="12"/>
  <c r="C35" i="12"/>
  <c r="U27" i="11"/>
  <c r="S27" i="11"/>
  <c r="Q27" i="11"/>
  <c r="O27" i="11"/>
  <c r="M27" i="11"/>
  <c r="K27" i="11"/>
  <c r="I27" i="11"/>
  <c r="G27" i="11"/>
  <c r="E27" i="11"/>
  <c r="C27" i="11"/>
  <c r="Q17" i="10"/>
  <c r="O17" i="10"/>
  <c r="M17" i="10"/>
  <c r="I17" i="10"/>
  <c r="G17" i="10"/>
  <c r="E17" i="10"/>
  <c r="Q25" i="9"/>
  <c r="O25" i="9"/>
  <c r="M25" i="9"/>
  <c r="I25" i="9"/>
  <c r="G25" i="9"/>
  <c r="E25" i="9"/>
  <c r="S41" i="7"/>
  <c r="Q41" i="7"/>
  <c r="O41" i="7"/>
  <c r="M41" i="7"/>
  <c r="K41" i="7"/>
  <c r="I41" i="7"/>
  <c r="S42" i="6"/>
  <c r="Q42" i="6"/>
  <c r="O42" i="6"/>
  <c r="M42" i="6"/>
  <c r="K42" i="6"/>
  <c r="AK35" i="3"/>
  <c r="AI35" i="3"/>
  <c r="AG35" i="3"/>
  <c r="AA35" i="3"/>
  <c r="W35" i="3"/>
  <c r="S35" i="3"/>
  <c r="Q35" i="3"/>
  <c r="Y27" i="1"/>
  <c r="W27" i="1"/>
  <c r="U27" i="1"/>
  <c r="O27" i="1"/>
  <c r="K27" i="1"/>
  <c r="G27" i="1"/>
  <c r="E27" i="1"/>
</calcChain>
</file>

<file path=xl/sharedStrings.xml><?xml version="1.0" encoding="utf-8"?>
<sst xmlns="http://schemas.openxmlformats.org/spreadsheetml/2006/main" count="1014" uniqueCount="253">
  <si>
    <t>صندوق در اوراق بهادار با درآمد ثابت سام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</si>
  <si>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</si>
  <si>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</si>
  <si>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</si>
  <si>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</si>
  <si>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</si>
  <si>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</si>
  <si>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</si>
  <si>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</si>
  <si>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</si>
  <si>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</si>
  <si>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</si>
  <si>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</si>
  <si>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</si>
  <si>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</si>
  <si>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</si>
  <si>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پالایش نفت اصفهان</t>
  </si>
  <si>
    <t>پرداخت الکترونیک پاسارگاد</t>
  </si>
  <si>
    <t>توسعه سامانه ی نرم افزاری نگین</t>
  </si>
  <si>
    <t>تولیدی فولاد سپید فراب کویر</t>
  </si>
  <si>
    <t>سرمایه گذاری آرمان گستر پاریز</t>
  </si>
  <si>
    <t>صندوق اهرمی جهش-واحدهای عادی</t>
  </si>
  <si>
    <t>صندوق اهرمی موج-واحدهای عادی</t>
  </si>
  <si>
    <t>صندوق س. اهرمی کاریزما-واحد عادی</t>
  </si>
  <si>
    <t>صندوق س.بخشی فلزات رویین-ب</t>
  </si>
  <si>
    <t>گروه سرمایه گذاری میراث فرهنگی</t>
  </si>
  <si>
    <t>لیزینگ ایران و شرق</t>
  </si>
  <si>
    <t>کاشی‌ وسرامیک‌ حافظ‌</t>
  </si>
  <si>
    <t>نشاسته و گلوکز آردینه</t>
  </si>
  <si>
    <t>آنتی بیوتیک سازی ایران</t>
  </si>
  <si>
    <t>پارس فنر</t>
  </si>
  <si>
    <t>تعداد اوراق تبعی</t>
  </si>
  <si>
    <t>قیمت اعمال</t>
  </si>
  <si>
    <t>تاریخ اعمال</t>
  </si>
  <si>
    <t>نرخ موثر</t>
  </si>
  <si>
    <t>اختیارف ت شپنا-6168-03/02/02</t>
  </si>
  <si>
    <t>1403/02/02</t>
  </si>
  <si>
    <t>اختیارف.ت. خکرمان-6233-030820</t>
  </si>
  <si>
    <t>1403/08/20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</si>
  <si>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</si>
  <si>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</si>
  <si>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</si>
  <si>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</si>
  <si>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</si>
  <si>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</si>
  <si>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</si>
  <si>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</si>
  <si>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</si>
  <si>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</si>
  <si>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</si>
  <si>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1404/03/25</t>
  </si>
  <si>
    <t>اسناد خزانه-م3بودجه01-040520</t>
  </si>
  <si>
    <t>1401/05/18</t>
  </si>
  <si>
    <t>1404/05/20</t>
  </si>
  <si>
    <t>اسنادخزانه-م1بودجه00-030821</t>
  </si>
  <si>
    <t>1400/02/22</t>
  </si>
  <si>
    <t>1403/08/21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</si>
  <si>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</si>
  <si>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</si>
  <si>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</si>
  <si>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</si>
  <si>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</si>
  <si>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</si>
  <si>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</si>
  <si>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</si>
  <si>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</si>
  <si>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</si>
  <si>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اسنادخزانه-م7بودجه01-040714</t>
  </si>
  <si>
    <t>1404/07/13</t>
  </si>
  <si>
    <t>اسنادخزانه-م8بودجه01-040728</t>
  </si>
  <si>
    <t>1401/12/28</t>
  </si>
  <si>
    <t>1404/07/28</t>
  </si>
  <si>
    <t>مرابحه الکترومادیرا-کیان060626</t>
  </si>
  <si>
    <t>1402/06/26</t>
  </si>
  <si>
    <t>1406/06/26</t>
  </si>
  <si>
    <t>مرابحه صاف فیلم کارون051116</t>
  </si>
  <si>
    <t>1401/11/16</t>
  </si>
  <si>
    <t>1405/11/16</t>
  </si>
  <si>
    <t>مرابحه عام دولت105-ش.خ030503</t>
  </si>
  <si>
    <t>1401/03/03</t>
  </si>
  <si>
    <t>1403/05/03</t>
  </si>
  <si>
    <t>مرابحه عام دولت112-ش.خ 040408</t>
  </si>
  <si>
    <t>1401/06/08</t>
  </si>
  <si>
    <t>1404/04/07</t>
  </si>
  <si>
    <t>مرابحه عام دولت127-ش.خ040623</t>
  </si>
  <si>
    <t>1401/12/23</t>
  </si>
  <si>
    <t>1404/06/22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</si>
  <si>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</si>
  <si>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</si>
  <si>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</si>
  <si>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</si>
  <si>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</si>
  <si>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</si>
  <si>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</si>
  <si>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</si>
  <si>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دولت2-ش.خ سایر0212</t>
  </si>
  <si>
    <t>1398/12/25</t>
  </si>
  <si>
    <t>1402/12/25</t>
  </si>
  <si>
    <t>مرابحه عام دولت5-ش.خ0302</t>
  </si>
  <si>
    <t>1399/06/16</t>
  </si>
  <si>
    <t>1403/02/16</t>
  </si>
  <si>
    <t>مرابحه عام دولت87-ش.خ030304</t>
  </si>
  <si>
    <t>1400/03/04</t>
  </si>
  <si>
    <t>1403/03/04</t>
  </si>
  <si>
    <t>مرابحه کرمان موتور-کارون050327</t>
  </si>
  <si>
    <t>1402/03/27</t>
  </si>
  <si>
    <t>1405/03/27</t>
  </si>
  <si>
    <t>مرابحه عام دولت126-ش.خ031223</t>
  </si>
  <si>
    <t>1403/12/23</t>
  </si>
  <si>
    <t>اسنادخزانه-م5بودجه00-030626</t>
  </si>
  <si>
    <t>1403/06/26</t>
  </si>
  <si>
    <t>اسنادخزانه-م4بودجه00-030522</t>
  </si>
  <si>
    <t>1400/03/11</t>
  </si>
  <si>
    <t>1403/05/22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</si>
  <si>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</si>
  <si>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</si>
  <si>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</si>
  <si>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</si>
  <si>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</si>
  <si>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</si>
  <si>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</si>
  <si>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</si>
  <si>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</si>
  <si>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</si>
  <si>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</si>
  <si>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</si>
  <si>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</si>
  <si>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</si>
  <si>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</si>
  <si>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101310810707074930</t>
  </si>
  <si>
    <t>سپرده کوتاه مدت</t>
  </si>
  <si>
    <t>1401/05/02</t>
  </si>
  <si>
    <t>بانک پاسارگاد جهان کودک</t>
  </si>
  <si>
    <t>290.8100.15692033.1</t>
  </si>
  <si>
    <t>101311040707075301</t>
  </si>
  <si>
    <t>حساب جاری</t>
  </si>
  <si>
    <t>1401/09/24</t>
  </si>
  <si>
    <t>290.303.15692033.1</t>
  </si>
  <si>
    <t>سپرده بلند مدت</t>
  </si>
  <si>
    <t>بانک گردشگری آپادانا</t>
  </si>
  <si>
    <t>120.9967.1403785.1</t>
  </si>
  <si>
    <t>1402/02/06</t>
  </si>
  <si>
    <t>موسسه اعتباری ملل مرزداران</t>
  </si>
  <si>
    <t>0532-10-277-000000395</t>
  </si>
  <si>
    <t>1402/02/19</t>
  </si>
  <si>
    <t>0532.60.386.000000037</t>
  </si>
  <si>
    <t>1402/04/20</t>
  </si>
  <si>
    <t>بانک آینده امانیه</t>
  </si>
  <si>
    <t>0203865146003</t>
  </si>
  <si>
    <t>1402/04/21</t>
  </si>
  <si>
    <t>بانک دی یوسف آباد</t>
  </si>
  <si>
    <t>0214400000003</t>
  </si>
  <si>
    <t>1402/04/28</t>
  </si>
  <si>
    <t>0303902085004</t>
  </si>
  <si>
    <t>قرض الحسنه</t>
  </si>
  <si>
    <t>1402/05/24</t>
  </si>
  <si>
    <t>120.1405.1403785.20</t>
  </si>
  <si>
    <t>1402/07/18</t>
  </si>
  <si>
    <t>بانک ملت بهار جنوبی</t>
  </si>
  <si>
    <t>9942376537</t>
  </si>
  <si>
    <t>1402/07/26</t>
  </si>
  <si>
    <t>بانک آینده بلوار صبا</t>
  </si>
  <si>
    <t>0101601726005</t>
  </si>
  <si>
    <t>1402/08/01</t>
  </si>
  <si>
    <t>0405311753000</t>
  </si>
  <si>
    <t>1402/08/07</t>
  </si>
  <si>
    <t>0405314939003</t>
  </si>
  <si>
    <t>1402/08/08</t>
  </si>
  <si>
    <t>120.1405.1403785.21</t>
  </si>
  <si>
    <t>1402/08/10</t>
  </si>
  <si>
    <t>بانک ملی بورس اوراق بهادار</t>
  </si>
  <si>
    <t>0230972429004</t>
  </si>
  <si>
    <t>1402/09/08</t>
  </si>
  <si>
    <t>053260345000000321</t>
  </si>
  <si>
    <t>بانک صادرات احمد قصیر</t>
  </si>
  <si>
    <t>0218451899007</t>
  </si>
  <si>
    <t>1402/09/11</t>
  </si>
  <si>
    <t>120.1405.1403785.22</t>
  </si>
  <si>
    <t>1402/09/15</t>
  </si>
  <si>
    <t>0405406580008</t>
  </si>
  <si>
    <t>1402/09/18</t>
  </si>
  <si>
    <t>120.1405.1403785.23</t>
  </si>
  <si>
    <t>120.3331403785.1</t>
  </si>
  <si>
    <t>1402/09/19</t>
  </si>
  <si>
    <t>بانک سپه بلوار کشاورز تهران</t>
  </si>
  <si>
    <t>3130094301037</t>
  </si>
  <si>
    <t>1402/09/25</t>
  </si>
  <si>
    <t>053260345000000377</t>
  </si>
  <si>
    <t>1402/10/03</t>
  </si>
  <si>
    <t>0406205097008</t>
  </si>
  <si>
    <t>1402/10/25</t>
  </si>
  <si>
    <t>0406228192000</t>
  </si>
  <si>
    <t>1402/11/17</t>
  </si>
  <si>
    <t>بانک اقتصاد نوین میدان ونک</t>
  </si>
  <si>
    <t>155-850-7256601-1</t>
  </si>
  <si>
    <t>1402/11/18</t>
  </si>
  <si>
    <t>155-283-7256601-1</t>
  </si>
  <si>
    <t>0406229449003</t>
  </si>
  <si>
    <t>155-283-7256601-2</t>
  </si>
  <si>
    <t>1402/11/21</t>
  </si>
  <si>
    <t>120.333.1403785.2</t>
  </si>
  <si>
    <t>1402/11/25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</si>
  <si>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</si>
  <si>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</si>
  <si>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</si>
  <si>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</si>
  <si>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</si>
  <si>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</si>
  <si>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</si>
  <si>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</si>
  <si>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</si>
  <si>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</si>
  <si>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</si>
  <si>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</si>
  <si>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</si>
  <si>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</si>
  <si>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</si>
  <si>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</si>
  <si>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</si>
  <si>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</si>
  <si>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</si>
  <si>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</si>
  <si>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</si>
  <si>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</si>
  <si>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</si>
  <si>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</si>
  <si>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</si>
  <si>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</si>
  <si>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</si>
  <si>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</si>
  <si>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</si>
  <si>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</si>
  <si>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نگهداری تا سررسید</t>
  </si>
  <si>
    <t>‫صندوق سرمایه گذاری در اوراق بهادار با درآمدثابت سام</t>
  </si>
  <si>
    <t>‫صورت وضعیت پورتفوی</t>
  </si>
  <si>
    <t>‫برای ماه منتهی به 1402/11/30</t>
  </si>
  <si>
    <t>‫1- سرمایه گذاری ها</t>
  </si>
  <si>
    <t>‫1-1- سرمایه گذاری در سهام و حق تقدم سهام</t>
  </si>
  <si>
    <t>‫1-2- سرمایه گذاری در سهام دارای اوراق اختیار فروش تبعی با هدف تامین مالی</t>
  </si>
  <si>
    <t>‫1-3- سرمایه گذاری در اوراق مشارکت بورسی یا فرابورسی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</si>
  <si>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</si>
  <si>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</si>
  <si>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‫1-4- سرمایه گذاری در  سپرده بانکی</t>
  </si>
  <si>
    <t>‫2- درآمد حاصل از سرمایه گذاری ها</t>
  </si>
  <si>
    <t>‫2-1- درآمد حاصل از سرمایه گذاری در سهام :</t>
  </si>
  <si>
    <t>‫2-1-1- درآمد حاصل از تغییر قیمت در اوراق بهادار :</t>
  </si>
  <si>
    <t>‫2-1-2- درآمد ناشی از فروش سهام  :</t>
  </si>
  <si>
    <t>‫2-2- درآمد حاصل از سرمایه گذاری در اوراق بهادار با درآمد ثابت :</t>
  </si>
  <si>
    <t>‫2-2-1- درآمد حاصل از تغییر قیمت در اوراق بهادار با درآمد ثابت :</t>
  </si>
  <si>
    <t>‫2-2-2- درآمد ناشی از فروش اوراق بهادار  :</t>
  </si>
  <si>
    <t>‫2-3- درآمد حاصل از سرمایه گذاری در سپرده بانکی :</t>
  </si>
  <si>
    <t>‫2-3-1- درآمد حاصل از سرمایه گذاری در سپرده بانکی و اوراق بهادار با درآمد ثابت :</t>
  </si>
  <si>
    <t>‫3- 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</si>
</sst>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sz val="13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3" fontId="2" fillId="0" borderId="0" xfId="0" applyNumberFormat="1" applyFont="1" applyAlignment="1">
      <alignment horizontal="center" vertical="center" readingOrder="2"/>
    </xf>
    <xf numFmtId="10" fontId="2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3" fontId="2" fillId="0" borderId="1" xfId="0" applyNumberFormat="1" applyFont="1" applyBorder="1" applyAlignment="1">
      <alignment horizontal="center" vertical="center" readingOrder="2"/>
    </xf>
    <xf numFmtId="10" fontId="2" fillId="0" borderId="1" xfId="0" applyNumberFormat="1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readingOrder="2"/>
    </xf>
    <xf numFmtId="3" fontId="2" fillId="0" borderId="0" xfId="0" applyNumberFormat="1" applyFont="1" applyBorder="1" applyAlignment="1">
      <alignment horizontal="center" vertical="center" readingOrder="2"/>
    </xf>
    <xf numFmtId="38" fontId="2" fillId="0" borderId="0" xfId="0" applyNumberFormat="1" applyFont="1" applyAlignment="1">
      <alignment horizontal="center" vertical="center" readingOrder="2"/>
    </xf>
    <xf numFmtId="38" fontId="2" fillId="0" borderId="1" xfId="0" applyNumberFormat="1" applyFont="1" applyBorder="1" applyAlignment="1">
      <alignment horizontal="center" vertical="center" readingOrder="2"/>
    </xf>
    <xf numFmtId="3" fontId="2" fillId="0" borderId="2" xfId="0" applyNumberFormat="1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10" fontId="2" fillId="0" borderId="2" xfId="0" applyNumberFormat="1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readingOrder="2"/>
    </xf>
    <xf numFmtId="3" fontId="4" fillId="0" borderId="2" xfId="0" applyNumberFormat="1" applyFont="1" applyBorder="1" applyAlignment="1">
      <alignment horizontal="center" vertical="center" readingOrder="2"/>
    </xf>
    <xf numFmtId="10" fontId="4" fillId="0" borderId="2" xfId="0" applyNumberFormat="1" applyFont="1" applyBorder="1" applyAlignment="1">
      <alignment horizontal="center" vertical="center" readingOrder="2"/>
    </xf>
    <xf numFmtId="38" fontId="4" fillId="0" borderId="2" xfId="0" applyNumberFormat="1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readingOrder="2"/>
    </xf>
    <xf numFmtId="37" fontId="6" fillId="0" borderId="0" xfId="2" applyNumberFormat="1" applyFont="1" applyAlignment="1">
      <alignment horizontal="center" vertical="center"/>
    </xf>
    <xf numFmtId="0" fontId="7" fillId="0" borderId="0" xfId="2" applyFont="1"/>
    <xf numFmtId="0" fontId="8" fillId="0" borderId="0" xfId="2" applyFont="1"/>
    <xf numFmtId="37" fontId="9" fillId="0" borderId="0" xfId="0" applyNumberFormat="1" applyFont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37" fontId="9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readingOrder="2"/>
    </xf>
    <xf numFmtId="164" fontId="13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37" fontId="4" fillId="0" borderId="0" xfId="0" applyNumberFormat="1" applyFont="1" applyAlignment="1">
      <alignment vertical="center"/>
    </xf>
    <xf numFmtId="164" fontId="2" fillId="0" borderId="0" xfId="1" applyNumberFormat="1" applyFont="1" applyAlignment="1">
      <alignment horizontal="center" vertical="center" readingOrder="2"/>
    </xf>
  </cellXfs>
  <cellStyles count="3">
    <cellStyle name="Comma" xfId="1" builtinId="3"/>
    <cellStyle name="Normal" xfId="0" builtinId="0"/>
    <cellStyle name="Normal 2" xfId="2" xr:uid="{1E05F587-AF34-45DD-9BAD-727EC600B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107043</xdr:colOff>
      <xdr:row>17</xdr:row>
      <xdr:rowOff>123503</xdr:rowOff>
    </xdr:from>
    <xdr:to>
      <xdr:col>4</xdr:col>
      <xdr:colOff>587375</xdr:colOff>
      <xdr:row>24</xdr:row>
      <xdr:rowOff>95944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51A754-5933-430D-B11E-4D325C3CF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60625" y="4009703"/>
          <a:ext cx="1089932" cy="157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B30B-24A5-435C-97EE-175BFA3713FB}">
  <dimension ref="A26:I28"/>
  <sheetViews>
    <sheetView rightToLeft="1" view="pageBreakPreview" zoomScale="80" zoomScaleNormal="100" zoomScaleSheetLayoutView="80" workbookViewId="0">
      <selection activeCell="C34" sqref="C34"/>
    </sheetView>
  </sheetViews>
  <sheetFormatPr defaultRowHeight="18" x14ac:dyDescent="0.45"/>
  <cols>
    <col min="1" max="16384" width="9.140625" style="27"/>
  </cols>
  <sheetData>
    <row r="26" spans="1:9" ht="30" x14ac:dyDescent="0.45">
      <c r="A26" s="25" t="s">
        <v>233</v>
      </c>
      <c r="B26" s="26"/>
      <c r="C26" s="26"/>
      <c r="D26" s="26"/>
      <c r="E26" s="26"/>
      <c r="F26" s="26"/>
      <c r="G26" s="26"/>
      <c r="H26" s="26"/>
      <c r="I26" s="26"/>
    </row>
    <row r="27" spans="1:9" ht="30" x14ac:dyDescent="0.45">
      <c r="A27" s="25" t="s">
        <v>234</v>
      </c>
      <c r="B27" s="26"/>
      <c r="C27" s="26"/>
      <c r="D27" s="26"/>
      <c r="E27" s="26"/>
      <c r="F27" s="26"/>
      <c r="G27" s="26"/>
      <c r="H27" s="26"/>
      <c r="I27" s="26"/>
    </row>
    <row r="28" spans="1:9" ht="30" x14ac:dyDescent="0.45">
      <c r="A28" s="25" t="s">
        <v>235</v>
      </c>
      <c r="B28" s="26"/>
      <c r="C28" s="26"/>
      <c r="D28" s="26"/>
      <c r="E28" s="26"/>
      <c r="F28" s="26"/>
      <c r="G28" s="26"/>
      <c r="H28" s="26"/>
      <c r="I28" s="26"/>
    </row>
  </sheetData>
  <mergeCells count="3">
    <mergeCell ref="A26:I26"/>
    <mergeCell ref="A27:I27"/>
    <mergeCell ref="A28:I2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Q18"/>
  <sheetViews>
    <sheetView rightToLeft="1" topLeftCell="A10" zoomScale="80" zoomScaleNormal="80" workbookViewId="0">
      <selection activeCell="A25" sqref="A25"/>
    </sheetView>
  </sheetViews>
  <sheetFormatPr defaultRowHeight="18.75" x14ac:dyDescent="0.25"/>
  <cols>
    <col min="1" max="1" width="31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25">
      <c r="A3" s="2" t="s">
        <v>202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30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s="29" customFormat="1" ht="24" x14ac:dyDescent="0.55000000000000004">
      <c r="A6" s="32" t="s">
        <v>246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s="29" customFormat="1" ht="24" x14ac:dyDescent="0.55000000000000004">
      <c r="A7" s="32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9" spans="1:17" ht="30" x14ac:dyDescent="0.25">
      <c r="A9" s="8" t="s">
        <v>3</v>
      </c>
      <c r="C9" s="9" t="s">
        <v>204</v>
      </c>
      <c r="D9" s="9" t="s">
        <v>204</v>
      </c>
      <c r="E9" s="9" t="s">
        <v>204</v>
      </c>
      <c r="F9" s="9" t="s">
        <v>204</v>
      </c>
      <c r="G9" s="9" t="s">
        <v>204</v>
      </c>
      <c r="H9" s="9" t="s">
        <v>204</v>
      </c>
      <c r="I9" s="9" t="s">
        <v>204</v>
      </c>
      <c r="K9" s="9" t="s">
        <v>205</v>
      </c>
      <c r="L9" s="9" t="s">
        <v>205</v>
      </c>
      <c r="M9" s="9" t="s">
        <v>205</v>
      </c>
      <c r="N9" s="9" t="s">
        <v>205</v>
      </c>
      <c r="O9" s="9" t="s">
        <v>205</v>
      </c>
      <c r="P9" s="9" t="s">
        <v>205</v>
      </c>
      <c r="Q9" s="9" t="s">
        <v>205</v>
      </c>
    </row>
    <row r="10" spans="1:17" ht="30" x14ac:dyDescent="0.25">
      <c r="A10" s="9" t="s">
        <v>3</v>
      </c>
      <c r="C10" s="9" t="s">
        <v>7</v>
      </c>
      <c r="E10" s="9" t="s">
        <v>212</v>
      </c>
      <c r="G10" s="9" t="s">
        <v>213</v>
      </c>
      <c r="I10" s="9" t="s">
        <v>215</v>
      </c>
      <c r="K10" s="9" t="s">
        <v>7</v>
      </c>
      <c r="M10" s="9" t="s">
        <v>212</v>
      </c>
      <c r="O10" s="9" t="s">
        <v>213</v>
      </c>
      <c r="Q10" s="9" t="s">
        <v>215</v>
      </c>
    </row>
    <row r="11" spans="1:17" ht="21" x14ac:dyDescent="0.25">
      <c r="A11" s="3" t="s">
        <v>21</v>
      </c>
      <c r="C11" s="4">
        <v>17200000</v>
      </c>
      <c r="E11" s="4">
        <v>199879600000</v>
      </c>
      <c r="G11" s="4">
        <v>198132196098</v>
      </c>
      <c r="I11" s="4">
        <v>1747403902</v>
      </c>
      <c r="K11" s="4">
        <v>17200000</v>
      </c>
      <c r="M11" s="4">
        <v>199879600000</v>
      </c>
      <c r="O11" s="4">
        <v>198132196098</v>
      </c>
      <c r="Q11" s="4">
        <v>1747403902</v>
      </c>
    </row>
    <row r="12" spans="1:17" ht="21" x14ac:dyDescent="0.25">
      <c r="A12" s="3" t="s">
        <v>19</v>
      </c>
      <c r="C12" s="4">
        <v>1368919</v>
      </c>
      <c r="E12" s="4">
        <v>3405278960</v>
      </c>
      <c r="G12" s="4">
        <v>2978734175</v>
      </c>
      <c r="I12" s="4">
        <v>426544785</v>
      </c>
      <c r="K12" s="4">
        <v>1368919</v>
      </c>
      <c r="M12" s="4">
        <v>3405278960</v>
      </c>
      <c r="O12" s="4">
        <v>2978734175</v>
      </c>
      <c r="Q12" s="4">
        <v>426544785</v>
      </c>
    </row>
    <row r="13" spans="1:17" ht="21" x14ac:dyDescent="0.25">
      <c r="A13" s="3" t="s">
        <v>23</v>
      </c>
      <c r="C13" s="4">
        <v>12517859</v>
      </c>
      <c r="E13" s="4">
        <v>200076903221</v>
      </c>
      <c r="G13" s="4">
        <v>198016895455</v>
      </c>
      <c r="I13" s="4">
        <v>2060007766</v>
      </c>
      <c r="K13" s="4">
        <v>12517859</v>
      </c>
      <c r="M13" s="4">
        <v>200076903221</v>
      </c>
      <c r="O13" s="4">
        <v>198016895455</v>
      </c>
      <c r="Q13" s="4">
        <v>2060007766</v>
      </c>
    </row>
    <row r="14" spans="1:17" ht="21" x14ac:dyDescent="0.25">
      <c r="A14" s="3" t="s">
        <v>15</v>
      </c>
      <c r="C14" s="4">
        <v>200000</v>
      </c>
      <c r="E14" s="4">
        <v>694840960</v>
      </c>
      <c r="G14" s="4">
        <v>723668401</v>
      </c>
      <c r="I14" s="4">
        <v>-28827441</v>
      </c>
      <c r="K14" s="4">
        <v>200000</v>
      </c>
      <c r="M14" s="4">
        <v>694840960</v>
      </c>
      <c r="O14" s="4">
        <v>723668401</v>
      </c>
      <c r="Q14" s="4">
        <v>-28827441</v>
      </c>
    </row>
    <row r="15" spans="1:17" ht="21" x14ac:dyDescent="0.25">
      <c r="A15" s="3" t="s">
        <v>30</v>
      </c>
      <c r="C15" s="4">
        <v>197</v>
      </c>
      <c r="E15" s="4">
        <v>2326437</v>
      </c>
      <c r="G15" s="4">
        <v>1697707</v>
      </c>
      <c r="I15" s="4">
        <v>628730</v>
      </c>
      <c r="K15" s="4">
        <v>197</v>
      </c>
      <c r="M15" s="4">
        <v>2326437</v>
      </c>
      <c r="O15" s="4">
        <v>1697707</v>
      </c>
      <c r="Q15" s="4">
        <v>628730</v>
      </c>
    </row>
    <row r="16" spans="1:17" ht="21" x14ac:dyDescent="0.25">
      <c r="A16" s="3" t="s">
        <v>25</v>
      </c>
      <c r="C16" s="4">
        <v>400000</v>
      </c>
      <c r="E16" s="4">
        <v>1151507536</v>
      </c>
      <c r="G16" s="4">
        <v>1228248180</v>
      </c>
      <c r="I16" s="4">
        <v>-76740644</v>
      </c>
      <c r="K16" s="4">
        <v>400000</v>
      </c>
      <c r="M16" s="4">
        <v>1151507536</v>
      </c>
      <c r="O16" s="4">
        <v>1228248180</v>
      </c>
      <c r="Q16" s="4">
        <v>-76740644</v>
      </c>
    </row>
    <row r="17" spans="5:17" s="3" customFormat="1" ht="21.75" thickBot="1" x14ac:dyDescent="0.3">
      <c r="E17" s="21">
        <f>SUM(E11:E16)</f>
        <v>405210457114</v>
      </c>
      <c r="G17" s="21">
        <f>SUM(G11:G16)</f>
        <v>401081440016</v>
      </c>
      <c r="I17" s="21">
        <f>SUM(I11:I16)</f>
        <v>4129017098</v>
      </c>
      <c r="M17" s="21">
        <f>SUM(M11:M16)</f>
        <v>405210457114</v>
      </c>
      <c r="O17" s="21">
        <f>SUM(O11:O16)</f>
        <v>401081440016</v>
      </c>
      <c r="Q17" s="21">
        <f>SUM(Q11:Q16)</f>
        <v>4129017098</v>
      </c>
    </row>
    <row r="18" spans="5:17" ht="19.5" thickTop="1" x14ac:dyDescent="0.25"/>
  </sheetData>
  <mergeCells count="14">
    <mergeCell ref="A2:Q2"/>
    <mergeCell ref="A3:Q3"/>
    <mergeCell ref="A4:Q4"/>
    <mergeCell ref="K10"/>
    <mergeCell ref="M10"/>
    <mergeCell ref="O10"/>
    <mergeCell ref="Q10"/>
    <mergeCell ref="K9:Q9"/>
    <mergeCell ref="A9:A10"/>
    <mergeCell ref="C10"/>
    <mergeCell ref="E10"/>
    <mergeCell ref="G10"/>
    <mergeCell ref="I10"/>
    <mergeCell ref="C9:I9"/>
  </mergeCells>
  <pageMargins left="0.7" right="0.7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36"/>
  <sheetViews>
    <sheetView rightToLeft="1" topLeftCell="A22" zoomScale="80" zoomScaleNormal="80" workbookViewId="0">
      <selection activeCell="I51" sqref="I51"/>
    </sheetView>
  </sheetViews>
  <sheetFormatPr defaultRowHeight="18.75" x14ac:dyDescent="0.2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4.5703125" style="1" customWidth="1"/>
    <col min="6" max="6" width="1" style="1" customWidth="1"/>
    <col min="7" max="7" width="16.71093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25">
      <c r="A3" s="2" t="s">
        <v>202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s="29" customFormat="1" ht="24" x14ac:dyDescent="0.55000000000000004">
      <c r="A6" s="32" t="s">
        <v>243</v>
      </c>
      <c r="C6" s="34"/>
      <c r="D6" s="34"/>
      <c r="E6" s="34"/>
      <c r="F6" s="34"/>
      <c r="G6" s="34"/>
    </row>
    <row r="7" spans="1:17" s="29" customFormat="1" ht="24" x14ac:dyDescent="0.55000000000000004">
      <c r="A7" s="32" t="s">
        <v>247</v>
      </c>
      <c r="C7" s="34"/>
      <c r="D7" s="34"/>
      <c r="E7" s="34"/>
      <c r="F7" s="34"/>
      <c r="G7" s="34"/>
    </row>
    <row r="8" spans="1:17" s="29" customFormat="1" ht="24" x14ac:dyDescent="0.55000000000000004">
      <c r="A8" s="32"/>
      <c r="C8" s="34"/>
      <c r="D8" s="34"/>
      <c r="E8" s="34"/>
      <c r="F8" s="34"/>
      <c r="G8" s="34"/>
    </row>
    <row r="9" spans="1:17" ht="30" x14ac:dyDescent="0.25">
      <c r="A9" s="8" t="s">
        <v>206</v>
      </c>
      <c r="C9" s="9" t="s">
        <v>204</v>
      </c>
      <c r="D9" s="9" t="s">
        <v>204</v>
      </c>
      <c r="E9" s="9" t="s">
        <v>204</v>
      </c>
      <c r="F9" s="9" t="s">
        <v>204</v>
      </c>
      <c r="G9" s="9" t="s">
        <v>204</v>
      </c>
      <c r="H9" s="9" t="s">
        <v>204</v>
      </c>
      <c r="I9" s="9" t="s">
        <v>204</v>
      </c>
      <c r="K9" s="9" t="s">
        <v>205</v>
      </c>
      <c r="L9" s="9" t="s">
        <v>205</v>
      </c>
      <c r="M9" s="9" t="s">
        <v>205</v>
      </c>
      <c r="N9" s="9" t="s">
        <v>205</v>
      </c>
      <c r="O9" s="9" t="s">
        <v>205</v>
      </c>
      <c r="P9" s="9" t="s">
        <v>205</v>
      </c>
      <c r="Q9" s="9" t="s">
        <v>205</v>
      </c>
    </row>
    <row r="10" spans="1:17" ht="30" x14ac:dyDescent="0.25">
      <c r="A10" s="9" t="s">
        <v>206</v>
      </c>
      <c r="C10" s="9" t="s">
        <v>220</v>
      </c>
      <c r="E10" s="9" t="s">
        <v>217</v>
      </c>
      <c r="G10" s="9" t="s">
        <v>218</v>
      </c>
      <c r="I10" s="9" t="s">
        <v>221</v>
      </c>
      <c r="K10" s="9" t="s">
        <v>220</v>
      </c>
      <c r="M10" s="9" t="s">
        <v>217</v>
      </c>
      <c r="O10" s="9" t="s">
        <v>218</v>
      </c>
      <c r="Q10" s="9" t="s">
        <v>221</v>
      </c>
    </row>
    <row r="11" spans="1:17" ht="21" x14ac:dyDescent="0.25">
      <c r="A11" s="3" t="s">
        <v>95</v>
      </c>
      <c r="C11" s="4">
        <v>2303772647</v>
      </c>
      <c r="E11" s="4">
        <v>0</v>
      </c>
      <c r="G11" s="4">
        <v>30625000</v>
      </c>
      <c r="I11" s="4">
        <v>2334397647</v>
      </c>
      <c r="K11" s="4">
        <v>2303772647</v>
      </c>
      <c r="M11" s="4">
        <v>0</v>
      </c>
      <c r="O11" s="4">
        <v>30625000</v>
      </c>
      <c r="Q11" s="4">
        <v>2334397647</v>
      </c>
    </row>
    <row r="12" spans="1:17" ht="21" x14ac:dyDescent="0.25">
      <c r="A12" s="3" t="s">
        <v>98</v>
      </c>
      <c r="C12" s="4">
        <v>830465622</v>
      </c>
      <c r="E12" s="4">
        <v>0</v>
      </c>
      <c r="G12" s="4">
        <v>2500000</v>
      </c>
      <c r="I12" s="4">
        <v>832965622</v>
      </c>
      <c r="K12" s="4">
        <v>830465622</v>
      </c>
      <c r="M12" s="4">
        <v>0</v>
      </c>
      <c r="O12" s="4">
        <v>2500000</v>
      </c>
      <c r="Q12" s="4">
        <v>832965622</v>
      </c>
    </row>
    <row r="13" spans="1:17" ht="21" x14ac:dyDescent="0.25">
      <c r="A13" s="3" t="s">
        <v>101</v>
      </c>
      <c r="C13" s="4">
        <v>2433957924</v>
      </c>
      <c r="E13" s="4">
        <v>0</v>
      </c>
      <c r="G13" s="4">
        <v>4955630451</v>
      </c>
      <c r="I13" s="4">
        <v>7389588375</v>
      </c>
      <c r="K13" s="4">
        <v>2433957924</v>
      </c>
      <c r="M13" s="4">
        <v>0</v>
      </c>
      <c r="O13" s="4">
        <v>4955630451</v>
      </c>
      <c r="Q13" s="4">
        <v>7389588375</v>
      </c>
    </row>
    <row r="14" spans="1:17" ht="21" x14ac:dyDescent="0.25">
      <c r="A14" s="3" t="s">
        <v>62</v>
      </c>
      <c r="C14" s="4">
        <v>0</v>
      </c>
      <c r="E14" s="4">
        <v>96517570</v>
      </c>
      <c r="G14" s="4">
        <v>305728601</v>
      </c>
      <c r="I14" s="4">
        <v>402246171</v>
      </c>
      <c r="K14" s="4">
        <v>0</v>
      </c>
      <c r="M14" s="4">
        <v>96517570</v>
      </c>
      <c r="O14" s="4">
        <v>305728601</v>
      </c>
      <c r="Q14" s="4">
        <v>402246171</v>
      </c>
    </row>
    <row r="15" spans="1:17" ht="21" x14ac:dyDescent="0.25">
      <c r="A15" s="3" t="s">
        <v>54</v>
      </c>
      <c r="C15" s="4">
        <v>0</v>
      </c>
      <c r="E15" s="4">
        <v>904367013</v>
      </c>
      <c r="G15" s="4">
        <v>-264249694</v>
      </c>
      <c r="I15" s="4">
        <v>640117319</v>
      </c>
      <c r="K15" s="4">
        <v>0</v>
      </c>
      <c r="M15" s="4">
        <v>904367013</v>
      </c>
      <c r="O15" s="4">
        <v>-264249694</v>
      </c>
      <c r="Q15" s="4">
        <v>640117319</v>
      </c>
    </row>
    <row r="16" spans="1:17" ht="21" x14ac:dyDescent="0.25">
      <c r="A16" s="3" t="s">
        <v>78</v>
      </c>
      <c r="C16" s="4">
        <v>-5054916874</v>
      </c>
      <c r="E16" s="4">
        <v>0</v>
      </c>
      <c r="G16" s="4">
        <v>337724777</v>
      </c>
      <c r="I16" s="4">
        <v>-4717192097</v>
      </c>
      <c r="K16" s="4">
        <v>-5054916874</v>
      </c>
      <c r="M16" s="4">
        <v>0</v>
      </c>
      <c r="O16" s="4">
        <v>337724777</v>
      </c>
      <c r="Q16" s="4">
        <v>-4717192097</v>
      </c>
    </row>
    <row r="17" spans="1:17" ht="21" x14ac:dyDescent="0.25">
      <c r="A17" s="3" t="s">
        <v>47</v>
      </c>
      <c r="C17" s="4">
        <v>0</v>
      </c>
      <c r="E17" s="4">
        <v>772713737</v>
      </c>
      <c r="G17" s="4">
        <v>1266067532</v>
      </c>
      <c r="I17" s="4">
        <v>2038781269</v>
      </c>
      <c r="K17" s="4">
        <v>0</v>
      </c>
      <c r="M17" s="4">
        <v>772713737</v>
      </c>
      <c r="O17" s="4">
        <v>1266067532</v>
      </c>
      <c r="Q17" s="4">
        <v>2038781269</v>
      </c>
    </row>
    <row r="18" spans="1:17" ht="21" x14ac:dyDescent="0.25">
      <c r="A18" s="3" t="s">
        <v>81</v>
      </c>
      <c r="C18" s="4">
        <v>2050106476</v>
      </c>
      <c r="E18" s="4">
        <v>0</v>
      </c>
      <c r="G18" s="4">
        <v>3230991904</v>
      </c>
      <c r="I18" s="4">
        <v>5281098380</v>
      </c>
      <c r="K18" s="4">
        <v>2050106476</v>
      </c>
      <c r="M18" s="4">
        <v>0</v>
      </c>
      <c r="O18" s="4">
        <v>3230991904</v>
      </c>
      <c r="Q18" s="4">
        <v>5281098380</v>
      </c>
    </row>
    <row r="19" spans="1:17" ht="21" x14ac:dyDescent="0.25">
      <c r="A19" s="3" t="s">
        <v>51</v>
      </c>
      <c r="C19" s="4">
        <v>0</v>
      </c>
      <c r="E19" s="4">
        <v>0</v>
      </c>
      <c r="G19" s="4">
        <v>201613466</v>
      </c>
      <c r="I19" s="4">
        <v>201613466</v>
      </c>
      <c r="K19" s="4">
        <v>0</v>
      </c>
      <c r="M19" s="4">
        <v>0</v>
      </c>
      <c r="O19" s="4">
        <v>201613466</v>
      </c>
      <c r="Q19" s="4">
        <v>201613466</v>
      </c>
    </row>
    <row r="20" spans="1:17" ht="21" x14ac:dyDescent="0.25">
      <c r="A20" s="3" t="s">
        <v>84</v>
      </c>
      <c r="C20" s="4">
        <v>263076257</v>
      </c>
      <c r="E20" s="4">
        <v>0</v>
      </c>
      <c r="G20" s="4">
        <v>-623886900</v>
      </c>
      <c r="I20" s="4">
        <v>-360810643</v>
      </c>
      <c r="K20" s="4">
        <v>263076257</v>
      </c>
      <c r="M20" s="4">
        <v>0</v>
      </c>
      <c r="O20" s="4">
        <v>-623886900</v>
      </c>
      <c r="Q20" s="4">
        <v>-360810643</v>
      </c>
    </row>
    <row r="21" spans="1:17" ht="21" x14ac:dyDescent="0.25">
      <c r="A21" s="3" t="s">
        <v>57</v>
      </c>
      <c r="C21" s="4">
        <v>0</v>
      </c>
      <c r="E21" s="4">
        <v>0</v>
      </c>
      <c r="G21" s="4">
        <v>507917930</v>
      </c>
      <c r="I21" s="4">
        <v>507917930</v>
      </c>
      <c r="K21" s="4">
        <v>0</v>
      </c>
      <c r="M21" s="4">
        <v>0</v>
      </c>
      <c r="O21" s="4">
        <v>507917930</v>
      </c>
      <c r="Q21" s="4">
        <v>507917930</v>
      </c>
    </row>
    <row r="22" spans="1:17" ht="21" x14ac:dyDescent="0.25">
      <c r="A22" s="3" t="s">
        <v>60</v>
      </c>
      <c r="C22" s="4">
        <v>0</v>
      </c>
      <c r="E22" s="4">
        <v>0</v>
      </c>
      <c r="G22" s="4">
        <v>196289427</v>
      </c>
      <c r="I22" s="4">
        <v>196289427</v>
      </c>
      <c r="K22" s="4">
        <v>0</v>
      </c>
      <c r="M22" s="4">
        <v>0</v>
      </c>
      <c r="O22" s="4">
        <v>196289427</v>
      </c>
      <c r="Q22" s="4">
        <v>196289427</v>
      </c>
    </row>
    <row r="23" spans="1:17" ht="21" x14ac:dyDescent="0.25">
      <c r="A23" s="3" t="s">
        <v>64</v>
      </c>
      <c r="C23" s="4">
        <v>0</v>
      </c>
      <c r="E23" s="4">
        <v>2602853132</v>
      </c>
      <c r="G23" s="4">
        <v>-1924206129</v>
      </c>
      <c r="I23" s="4">
        <v>678647003</v>
      </c>
      <c r="K23" s="4">
        <v>0</v>
      </c>
      <c r="M23" s="4">
        <v>2602853132</v>
      </c>
      <c r="O23" s="4">
        <v>-1924206129</v>
      </c>
      <c r="Q23" s="4">
        <v>678647003</v>
      </c>
    </row>
    <row r="24" spans="1:17" ht="21" x14ac:dyDescent="0.25">
      <c r="A24" s="3" t="s">
        <v>67</v>
      </c>
      <c r="C24" s="4">
        <v>0</v>
      </c>
      <c r="E24" s="4">
        <v>0</v>
      </c>
      <c r="G24" s="4">
        <v>380441036</v>
      </c>
      <c r="I24" s="4">
        <v>380441036</v>
      </c>
      <c r="K24" s="4">
        <v>0</v>
      </c>
      <c r="M24" s="4">
        <v>0</v>
      </c>
      <c r="O24" s="4">
        <v>380441036</v>
      </c>
      <c r="Q24" s="4">
        <v>380441036</v>
      </c>
    </row>
    <row r="25" spans="1:17" ht="21" x14ac:dyDescent="0.25">
      <c r="A25" s="3" t="s">
        <v>69</v>
      </c>
      <c r="C25" s="4">
        <v>0</v>
      </c>
      <c r="E25" s="4">
        <v>0</v>
      </c>
      <c r="G25" s="4">
        <v>125967166</v>
      </c>
      <c r="I25" s="4">
        <v>125967166</v>
      </c>
      <c r="K25" s="4">
        <v>0</v>
      </c>
      <c r="M25" s="4">
        <v>0</v>
      </c>
      <c r="O25" s="4">
        <v>125967166</v>
      </c>
      <c r="Q25" s="4">
        <v>125967166</v>
      </c>
    </row>
    <row r="26" spans="1:17" ht="21" x14ac:dyDescent="0.25">
      <c r="A26" s="3" t="s">
        <v>90</v>
      </c>
      <c r="C26" s="4">
        <v>1746675315</v>
      </c>
      <c r="E26" s="4">
        <v>1342315941</v>
      </c>
      <c r="G26" s="4">
        <v>0</v>
      </c>
      <c r="I26" s="4">
        <v>3088991256</v>
      </c>
      <c r="K26" s="4">
        <v>1746675315</v>
      </c>
      <c r="M26" s="4">
        <v>1342315941</v>
      </c>
      <c r="O26" s="4">
        <v>0</v>
      </c>
      <c r="Q26" s="4">
        <v>3088991256</v>
      </c>
    </row>
    <row r="27" spans="1:17" ht="21" x14ac:dyDescent="0.25">
      <c r="A27" s="3" t="s">
        <v>93</v>
      </c>
      <c r="C27" s="4">
        <v>1804068232</v>
      </c>
      <c r="E27" s="4">
        <v>0</v>
      </c>
      <c r="G27" s="4">
        <v>0</v>
      </c>
      <c r="I27" s="4">
        <v>1804068232</v>
      </c>
      <c r="K27" s="4">
        <v>1804068232</v>
      </c>
      <c r="M27" s="4">
        <v>0</v>
      </c>
      <c r="O27" s="4">
        <v>0</v>
      </c>
      <c r="Q27" s="4">
        <v>1804068232</v>
      </c>
    </row>
    <row r="28" spans="1:17" ht="21" x14ac:dyDescent="0.25">
      <c r="A28" s="3" t="s">
        <v>87</v>
      </c>
      <c r="C28" s="4">
        <v>1765462713</v>
      </c>
      <c r="E28" s="4">
        <v>2599528750</v>
      </c>
      <c r="G28" s="4">
        <v>0</v>
      </c>
      <c r="I28" s="4">
        <v>4364991463</v>
      </c>
      <c r="K28" s="4">
        <v>1765462713</v>
      </c>
      <c r="M28" s="4">
        <v>2599528750</v>
      </c>
      <c r="O28" s="4">
        <v>0</v>
      </c>
      <c r="Q28" s="4">
        <v>4364991463</v>
      </c>
    </row>
    <row r="29" spans="1:17" ht="21" x14ac:dyDescent="0.25">
      <c r="A29" s="3" t="s">
        <v>72</v>
      </c>
      <c r="C29" s="4">
        <v>11299839040</v>
      </c>
      <c r="E29" s="4">
        <v>0</v>
      </c>
      <c r="G29" s="4">
        <v>0</v>
      </c>
      <c r="I29" s="4">
        <v>11299839040</v>
      </c>
      <c r="K29" s="4">
        <v>11299839040</v>
      </c>
      <c r="M29" s="4">
        <v>0</v>
      </c>
      <c r="O29" s="4">
        <v>0</v>
      </c>
      <c r="Q29" s="4">
        <v>11299839040</v>
      </c>
    </row>
    <row r="30" spans="1:17" ht="21" x14ac:dyDescent="0.25">
      <c r="A30" s="3" t="s">
        <v>104</v>
      </c>
      <c r="C30" s="4">
        <v>8409355468</v>
      </c>
      <c r="E30" s="4">
        <v>0</v>
      </c>
      <c r="G30" s="4">
        <v>0</v>
      </c>
      <c r="I30" s="4">
        <v>8409355468</v>
      </c>
      <c r="K30" s="4">
        <v>8409355468</v>
      </c>
      <c r="M30" s="4">
        <v>0</v>
      </c>
      <c r="O30" s="4">
        <v>0</v>
      </c>
      <c r="Q30" s="4">
        <v>8409355468</v>
      </c>
    </row>
    <row r="31" spans="1:17" ht="21" x14ac:dyDescent="0.25">
      <c r="A31" s="3" t="s">
        <v>107</v>
      </c>
      <c r="C31" s="4">
        <v>483869688</v>
      </c>
      <c r="E31" s="4">
        <v>17150585312</v>
      </c>
      <c r="G31" s="4">
        <v>0</v>
      </c>
      <c r="I31" s="4">
        <v>17634455000</v>
      </c>
      <c r="K31" s="4">
        <v>483869688</v>
      </c>
      <c r="M31" s="4">
        <v>17150585312</v>
      </c>
      <c r="O31" s="4">
        <v>0</v>
      </c>
      <c r="Q31" s="4">
        <v>17634455000</v>
      </c>
    </row>
    <row r="32" spans="1:17" ht="21" x14ac:dyDescent="0.25">
      <c r="A32" s="3" t="s">
        <v>75</v>
      </c>
      <c r="C32" s="4">
        <v>12082706756</v>
      </c>
      <c r="E32" s="4">
        <v>0</v>
      </c>
      <c r="G32" s="4">
        <v>0</v>
      </c>
      <c r="I32" s="4">
        <v>12082706756</v>
      </c>
      <c r="K32" s="4">
        <v>12082706756</v>
      </c>
      <c r="M32" s="4">
        <v>0</v>
      </c>
      <c r="O32" s="4">
        <v>0</v>
      </c>
      <c r="Q32" s="4">
        <v>12082706756</v>
      </c>
    </row>
    <row r="33" spans="1:17" ht="21" x14ac:dyDescent="0.25">
      <c r="A33" s="3" t="s">
        <v>111</v>
      </c>
      <c r="C33" s="4">
        <v>0</v>
      </c>
      <c r="E33" s="4">
        <v>28445867</v>
      </c>
      <c r="G33" s="4">
        <v>0</v>
      </c>
      <c r="I33" s="4">
        <v>28445867</v>
      </c>
      <c r="K33" s="4">
        <v>0</v>
      </c>
      <c r="M33" s="4">
        <v>28445867</v>
      </c>
      <c r="O33" s="4">
        <v>0</v>
      </c>
      <c r="Q33" s="4">
        <v>28445867</v>
      </c>
    </row>
    <row r="34" spans="1:17" ht="21" x14ac:dyDescent="0.25">
      <c r="A34" s="3" t="s">
        <v>109</v>
      </c>
      <c r="C34" s="10">
        <v>0</v>
      </c>
      <c r="E34" s="10">
        <v>18722719</v>
      </c>
      <c r="G34" s="10">
        <v>0</v>
      </c>
      <c r="I34" s="10">
        <v>18722719</v>
      </c>
      <c r="K34" s="10">
        <v>0</v>
      </c>
      <c r="M34" s="10">
        <v>18722719</v>
      </c>
      <c r="O34" s="10">
        <v>0</v>
      </c>
      <c r="Q34" s="10">
        <v>18722719</v>
      </c>
    </row>
    <row r="35" spans="1:17" s="3" customFormat="1" ht="21.75" thickBot="1" x14ac:dyDescent="0.3">
      <c r="C35" s="21">
        <f>SUM(C11:C34)</f>
        <v>40418439264</v>
      </c>
      <c r="E35" s="21">
        <f>SUM(E11:E34)</f>
        <v>25516050041</v>
      </c>
      <c r="G35" s="21">
        <f>SUM(G11:G34)</f>
        <v>8729154567</v>
      </c>
      <c r="I35" s="21">
        <f>SUM(I11:I34)</f>
        <v>74663643872</v>
      </c>
      <c r="K35" s="21">
        <f>SUM(K11:K34)</f>
        <v>40418439264</v>
      </c>
      <c r="M35" s="21">
        <f>SUM(M11:M34)</f>
        <v>25516050041</v>
      </c>
      <c r="O35" s="21">
        <f>SUM(O11:O34)</f>
        <v>8729154567</v>
      </c>
      <c r="Q35" s="21">
        <f>SUM(Q11:Q34)</f>
        <v>74663643872</v>
      </c>
    </row>
    <row r="36" spans="1:17" ht="19.5" thickTop="1" x14ac:dyDescent="0.25"/>
  </sheetData>
  <mergeCells count="14">
    <mergeCell ref="A2:Q2"/>
    <mergeCell ref="A3:Q3"/>
    <mergeCell ref="A4:Q4"/>
    <mergeCell ref="K10"/>
    <mergeCell ref="M10"/>
    <mergeCell ref="O10"/>
    <mergeCell ref="Q10"/>
    <mergeCell ref="K9:Q9"/>
    <mergeCell ref="A9:A10"/>
    <mergeCell ref="C10"/>
    <mergeCell ref="E10"/>
    <mergeCell ref="G10"/>
    <mergeCell ref="I10"/>
    <mergeCell ref="C9:I9"/>
  </mergeCells>
  <pageMargins left="0.7" right="0.7" top="0.75" bottom="0.75" header="0.3" footer="0.3"/>
  <pageSetup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2E783-5A37-40F5-8B30-78D8EFC579C4}">
  <sheetPr>
    <pageSetUpPr fitToPage="1"/>
  </sheetPr>
  <dimension ref="A2:Q24"/>
  <sheetViews>
    <sheetView rightToLeft="1" topLeftCell="A5" zoomScale="80" zoomScaleNormal="80" workbookViewId="0">
      <selection activeCell="I33" sqref="I33"/>
    </sheetView>
  </sheetViews>
  <sheetFormatPr defaultRowHeight="18.75" x14ac:dyDescent="0.25"/>
  <cols>
    <col min="1" max="1" width="31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25">
      <c r="A3" s="2" t="s">
        <v>202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s="29" customFormat="1" ht="24" x14ac:dyDescent="0.55000000000000004">
      <c r="A6" s="32" t="s">
        <v>248</v>
      </c>
      <c r="C6" s="34"/>
      <c r="D6" s="34"/>
      <c r="E6" s="34"/>
      <c r="F6" s="34"/>
      <c r="G6" s="34"/>
    </row>
    <row r="7" spans="1:17" s="39" customFormat="1" ht="20.25" x14ac:dyDescent="0.25">
      <c r="A7" s="38"/>
    </row>
    <row r="8" spans="1:17" ht="30" x14ac:dyDescent="0.25">
      <c r="A8" s="8" t="s">
        <v>3</v>
      </c>
      <c r="C8" s="9" t="s">
        <v>204</v>
      </c>
      <c r="D8" s="9" t="s">
        <v>204</v>
      </c>
      <c r="E8" s="9" t="s">
        <v>204</v>
      </c>
      <c r="F8" s="9" t="s">
        <v>204</v>
      </c>
      <c r="G8" s="9" t="s">
        <v>204</v>
      </c>
      <c r="H8" s="9" t="s">
        <v>204</v>
      </c>
      <c r="I8" s="9" t="s">
        <v>204</v>
      </c>
      <c r="K8" s="9" t="s">
        <v>205</v>
      </c>
      <c r="L8" s="9" t="s">
        <v>205</v>
      </c>
      <c r="M8" s="9" t="s">
        <v>205</v>
      </c>
      <c r="N8" s="9" t="s">
        <v>205</v>
      </c>
      <c r="O8" s="9" t="s">
        <v>205</v>
      </c>
      <c r="P8" s="9" t="s">
        <v>205</v>
      </c>
      <c r="Q8" s="9" t="s">
        <v>205</v>
      </c>
    </row>
    <row r="9" spans="1:17" ht="30" x14ac:dyDescent="0.25">
      <c r="A9" s="9" t="s">
        <v>3</v>
      </c>
      <c r="C9" s="36" t="s">
        <v>7</v>
      </c>
      <c r="E9" s="36" t="s">
        <v>212</v>
      </c>
      <c r="G9" s="36" t="s">
        <v>213</v>
      </c>
      <c r="I9" s="36" t="s">
        <v>214</v>
      </c>
      <c r="K9" s="36" t="s">
        <v>7</v>
      </c>
      <c r="M9" s="36" t="s">
        <v>212</v>
      </c>
      <c r="O9" s="36" t="s">
        <v>213</v>
      </c>
      <c r="Q9" s="36" t="s">
        <v>214</v>
      </c>
    </row>
    <row r="10" spans="1:17" ht="21" x14ac:dyDescent="0.25">
      <c r="A10" s="3" t="s">
        <v>111</v>
      </c>
      <c r="C10" s="4">
        <v>9700</v>
      </c>
      <c r="E10" s="4">
        <v>8536004568</v>
      </c>
      <c r="G10" s="4">
        <v>8507558701</v>
      </c>
      <c r="I10" s="4">
        <v>28445867</v>
      </c>
      <c r="K10" s="4">
        <v>9700</v>
      </c>
      <c r="M10" s="4">
        <v>8536004568</v>
      </c>
      <c r="O10" s="4">
        <v>8507558701</v>
      </c>
      <c r="Q10" s="4">
        <v>28445867</v>
      </c>
    </row>
    <row r="11" spans="1:17" ht="21" x14ac:dyDescent="0.25">
      <c r="A11" s="3" t="s">
        <v>62</v>
      </c>
      <c r="C11" s="4">
        <v>13900</v>
      </c>
      <c r="E11" s="4">
        <v>11743232153</v>
      </c>
      <c r="G11" s="4">
        <v>11646714583</v>
      </c>
      <c r="I11" s="4">
        <v>96517570</v>
      </c>
      <c r="K11" s="4">
        <v>13900</v>
      </c>
      <c r="M11" s="4">
        <v>11743232153</v>
      </c>
      <c r="O11" s="4">
        <v>11646714583</v>
      </c>
      <c r="Q11" s="4">
        <v>96517570</v>
      </c>
    </row>
    <row r="12" spans="1:17" ht="21" x14ac:dyDescent="0.25">
      <c r="A12" s="3" t="s">
        <v>54</v>
      </c>
      <c r="C12" s="4">
        <v>88600</v>
      </c>
      <c r="E12" s="4">
        <v>74410510650</v>
      </c>
      <c r="G12" s="4">
        <v>73506143637</v>
      </c>
      <c r="I12" s="4">
        <v>904367013</v>
      </c>
      <c r="K12" s="4">
        <v>88600</v>
      </c>
      <c r="M12" s="4">
        <v>74410510650</v>
      </c>
      <c r="O12" s="4">
        <v>73506143637</v>
      </c>
      <c r="Q12" s="4">
        <v>904367013</v>
      </c>
    </row>
    <row r="13" spans="1:17" ht="21" x14ac:dyDescent="0.25">
      <c r="A13" s="3" t="s">
        <v>109</v>
      </c>
      <c r="C13" s="4">
        <v>6900</v>
      </c>
      <c r="E13" s="4">
        <v>5932924462</v>
      </c>
      <c r="G13" s="4">
        <v>5914201743</v>
      </c>
      <c r="I13" s="4">
        <v>18722719</v>
      </c>
      <c r="K13" s="4">
        <v>6900</v>
      </c>
      <c r="M13" s="4">
        <v>5932924462</v>
      </c>
      <c r="O13" s="4">
        <v>5914201743</v>
      </c>
      <c r="Q13" s="4">
        <v>18722719</v>
      </c>
    </row>
    <row r="14" spans="1:17" ht="21" x14ac:dyDescent="0.25">
      <c r="A14" s="3" t="s">
        <v>47</v>
      </c>
      <c r="C14" s="4">
        <v>98500</v>
      </c>
      <c r="E14" s="4">
        <v>69601272482</v>
      </c>
      <c r="G14" s="4">
        <v>68828558745</v>
      </c>
      <c r="I14" s="4">
        <v>772713737</v>
      </c>
      <c r="K14" s="4">
        <v>98500</v>
      </c>
      <c r="M14" s="4">
        <v>69601272482</v>
      </c>
      <c r="O14" s="4">
        <v>68828558745</v>
      </c>
      <c r="Q14" s="4">
        <v>772713737</v>
      </c>
    </row>
    <row r="15" spans="1:17" ht="21" x14ac:dyDescent="0.25">
      <c r="A15" s="3" t="s">
        <v>75</v>
      </c>
      <c r="C15" s="4">
        <v>500000</v>
      </c>
      <c r="E15" s="4">
        <v>514906656250</v>
      </c>
      <c r="G15" s="4">
        <v>514906656250</v>
      </c>
      <c r="I15" s="4">
        <v>0</v>
      </c>
      <c r="K15" s="4">
        <v>500000</v>
      </c>
      <c r="M15" s="4">
        <v>514906656250</v>
      </c>
      <c r="O15" s="4">
        <v>514906656250</v>
      </c>
      <c r="Q15" s="4">
        <v>0</v>
      </c>
    </row>
    <row r="16" spans="1:17" ht="21" x14ac:dyDescent="0.25">
      <c r="A16" s="3" t="s">
        <v>107</v>
      </c>
      <c r="C16" s="4">
        <v>460000</v>
      </c>
      <c r="E16" s="4">
        <v>438070585312</v>
      </c>
      <c r="G16" s="4">
        <v>420920000000</v>
      </c>
      <c r="I16" s="4">
        <v>17150585312</v>
      </c>
      <c r="K16" s="4">
        <v>460000</v>
      </c>
      <c r="M16" s="4">
        <v>438070585312</v>
      </c>
      <c r="O16" s="4">
        <v>420920000000</v>
      </c>
      <c r="Q16" s="4">
        <v>17150585312</v>
      </c>
    </row>
    <row r="17" spans="1:17" ht="21" x14ac:dyDescent="0.25">
      <c r="A17" s="3" t="s">
        <v>64</v>
      </c>
      <c r="C17" s="4">
        <v>257500</v>
      </c>
      <c r="E17" s="4">
        <v>216260795625</v>
      </c>
      <c r="G17" s="4">
        <v>213657942493</v>
      </c>
      <c r="I17" s="4">
        <v>2602853132</v>
      </c>
      <c r="K17" s="4">
        <v>257500</v>
      </c>
      <c r="M17" s="4">
        <v>216260795625</v>
      </c>
      <c r="O17" s="4">
        <v>213657942493</v>
      </c>
      <c r="Q17" s="4">
        <v>2602853132</v>
      </c>
    </row>
    <row r="18" spans="1:17" ht="21" x14ac:dyDescent="0.25">
      <c r="A18" s="3" t="s">
        <v>104</v>
      </c>
      <c r="C18" s="4">
        <v>400000</v>
      </c>
      <c r="E18" s="4">
        <v>419923875000</v>
      </c>
      <c r="G18" s="4">
        <v>419923875000</v>
      </c>
      <c r="I18" s="4">
        <v>0</v>
      </c>
      <c r="K18" s="4">
        <v>400000</v>
      </c>
      <c r="M18" s="4">
        <v>419923875000</v>
      </c>
      <c r="O18" s="4">
        <v>419923875000</v>
      </c>
      <c r="Q18" s="4">
        <v>0</v>
      </c>
    </row>
    <row r="19" spans="1:17" ht="21" x14ac:dyDescent="0.25">
      <c r="A19" s="3" t="s">
        <v>72</v>
      </c>
      <c r="C19" s="4">
        <v>450000</v>
      </c>
      <c r="E19" s="4">
        <v>449918437500</v>
      </c>
      <c r="G19" s="4">
        <v>449918437500</v>
      </c>
      <c r="I19" s="4">
        <v>0</v>
      </c>
      <c r="K19" s="4">
        <v>450000</v>
      </c>
      <c r="M19" s="4">
        <v>449918437500</v>
      </c>
      <c r="O19" s="4">
        <v>449918437500</v>
      </c>
      <c r="Q19" s="4">
        <v>0</v>
      </c>
    </row>
    <row r="20" spans="1:17" ht="21" x14ac:dyDescent="0.25">
      <c r="A20" s="3" t="s">
        <v>87</v>
      </c>
      <c r="C20" s="4">
        <v>100000</v>
      </c>
      <c r="E20" s="4">
        <v>98982056250</v>
      </c>
      <c r="G20" s="4">
        <v>96382527500</v>
      </c>
      <c r="I20" s="4">
        <v>2599528750</v>
      </c>
      <c r="K20" s="4">
        <v>100000</v>
      </c>
      <c r="M20" s="4">
        <v>98982056250</v>
      </c>
      <c r="O20" s="4">
        <v>96382527500</v>
      </c>
      <c r="Q20" s="4">
        <v>2599528750</v>
      </c>
    </row>
    <row r="21" spans="1:17" ht="21" x14ac:dyDescent="0.25">
      <c r="A21" s="3" t="s">
        <v>90</v>
      </c>
      <c r="C21" s="4">
        <v>102957</v>
      </c>
      <c r="E21" s="4">
        <v>101908955653</v>
      </c>
      <c r="G21" s="4">
        <v>100566639712</v>
      </c>
      <c r="I21" s="4">
        <v>1342315941</v>
      </c>
      <c r="K21" s="4">
        <v>102957</v>
      </c>
      <c r="M21" s="4">
        <v>101908955653</v>
      </c>
      <c r="O21" s="4">
        <v>100566639712</v>
      </c>
      <c r="Q21" s="4">
        <v>1342315941</v>
      </c>
    </row>
    <row r="22" spans="1:17" ht="21" x14ac:dyDescent="0.25">
      <c r="A22" s="3" t="s">
        <v>93</v>
      </c>
      <c r="C22" s="4">
        <v>106340</v>
      </c>
      <c r="E22" s="10">
        <v>101323651758</v>
      </c>
      <c r="G22" s="10">
        <v>101323651758</v>
      </c>
      <c r="I22" s="10">
        <v>0</v>
      </c>
      <c r="K22" s="4">
        <v>106340</v>
      </c>
      <c r="M22" s="10">
        <v>101323651758</v>
      </c>
      <c r="O22" s="10">
        <v>101323651758</v>
      </c>
      <c r="Q22" s="10">
        <v>0</v>
      </c>
    </row>
    <row r="23" spans="1:17" s="3" customFormat="1" ht="21.75" thickBot="1" x14ac:dyDescent="0.3">
      <c r="E23" s="21">
        <f>SUM(E10:E22)</f>
        <v>2511518957663</v>
      </c>
      <c r="G23" s="21">
        <f>SUM(G10:G22)</f>
        <v>2486002907622</v>
      </c>
      <c r="I23" s="21">
        <f>SUM(I10:I22)</f>
        <v>25516050041</v>
      </c>
      <c r="M23" s="21">
        <f>SUM(M10:M22)</f>
        <v>2511518957663</v>
      </c>
      <c r="O23" s="21">
        <f>SUM(O10:O22)</f>
        <v>2486002907622</v>
      </c>
      <c r="Q23" s="21">
        <f>SUM(Q10:Q22)</f>
        <v>25516050041</v>
      </c>
    </row>
    <row r="24" spans="1:17" ht="19.5" thickTop="1" x14ac:dyDescent="0.25"/>
  </sheetData>
  <mergeCells count="6">
    <mergeCell ref="A2:Q2"/>
    <mergeCell ref="A3:Q3"/>
    <mergeCell ref="A4:Q4"/>
    <mergeCell ref="A8:A9"/>
    <mergeCell ref="C8:I8"/>
    <mergeCell ref="K8:Q8"/>
  </mergeCells>
  <pageMargins left="0.7" right="0.7" top="0.75" bottom="0.75" header="0.3" footer="0.3"/>
  <pageSetup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9EF1-E363-49CA-A9C7-6DAEC7D59BA6}">
  <sheetPr>
    <pageSetUpPr fitToPage="1"/>
  </sheetPr>
  <dimension ref="A2:Q26"/>
  <sheetViews>
    <sheetView rightToLeft="1" zoomScale="80" zoomScaleNormal="80" workbookViewId="0">
      <selection activeCell="G16" sqref="G16"/>
    </sheetView>
  </sheetViews>
  <sheetFormatPr defaultRowHeight="18.75" x14ac:dyDescent="0.25"/>
  <cols>
    <col min="1" max="1" width="31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25">
      <c r="A3" s="2" t="s">
        <v>202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29" customFormat="1" ht="24" x14ac:dyDescent="0.55000000000000004">
      <c r="A5" s="32" t="s">
        <v>249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s="29" customFormat="1" ht="24" x14ac:dyDescent="0.55000000000000004">
      <c r="A6" s="32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8" spans="1:17" ht="30" x14ac:dyDescent="0.25">
      <c r="A8" s="8" t="s">
        <v>3</v>
      </c>
      <c r="C8" s="9" t="s">
        <v>204</v>
      </c>
      <c r="D8" s="9" t="s">
        <v>204</v>
      </c>
      <c r="E8" s="9" t="s">
        <v>204</v>
      </c>
      <c r="F8" s="9" t="s">
        <v>204</v>
      </c>
      <c r="G8" s="9" t="s">
        <v>204</v>
      </c>
      <c r="H8" s="9" t="s">
        <v>204</v>
      </c>
      <c r="I8" s="9" t="s">
        <v>204</v>
      </c>
      <c r="K8" s="9" t="s">
        <v>205</v>
      </c>
      <c r="L8" s="9" t="s">
        <v>205</v>
      </c>
      <c r="M8" s="9" t="s">
        <v>205</v>
      </c>
      <c r="N8" s="9" t="s">
        <v>205</v>
      </c>
      <c r="O8" s="9" t="s">
        <v>205</v>
      </c>
      <c r="P8" s="9" t="s">
        <v>205</v>
      </c>
      <c r="Q8" s="9" t="s">
        <v>205</v>
      </c>
    </row>
    <row r="9" spans="1:17" ht="30" x14ac:dyDescent="0.25">
      <c r="A9" s="9" t="s">
        <v>3</v>
      </c>
      <c r="C9" s="36" t="s">
        <v>7</v>
      </c>
      <c r="E9" s="36" t="s">
        <v>212</v>
      </c>
      <c r="G9" s="36" t="s">
        <v>213</v>
      </c>
      <c r="I9" s="36" t="s">
        <v>215</v>
      </c>
      <c r="K9" s="36" t="s">
        <v>7</v>
      </c>
      <c r="M9" s="36" t="s">
        <v>212</v>
      </c>
      <c r="O9" s="36" t="s">
        <v>213</v>
      </c>
      <c r="Q9" s="36" t="s">
        <v>215</v>
      </c>
    </row>
    <row r="10" spans="1:17" ht="21" x14ac:dyDescent="0.25">
      <c r="A10" s="3" t="s">
        <v>95</v>
      </c>
      <c r="C10" s="4">
        <v>279800</v>
      </c>
      <c r="E10" s="4">
        <v>279779911250</v>
      </c>
      <c r="G10" s="4">
        <v>279749286250</v>
      </c>
      <c r="I10" s="4">
        <v>30625000</v>
      </c>
      <c r="K10" s="4">
        <v>279800</v>
      </c>
      <c r="M10" s="4">
        <v>279779911250</v>
      </c>
      <c r="O10" s="4">
        <v>279749286250</v>
      </c>
      <c r="Q10" s="4">
        <v>30625000</v>
      </c>
    </row>
    <row r="11" spans="1:17" ht="21" x14ac:dyDescent="0.25">
      <c r="A11" s="3" t="s">
        <v>98</v>
      </c>
      <c r="C11" s="4">
        <v>100000</v>
      </c>
      <c r="E11" s="4">
        <v>99984375000</v>
      </c>
      <c r="G11" s="4">
        <v>99981875000</v>
      </c>
      <c r="I11" s="4">
        <v>2500000</v>
      </c>
      <c r="K11" s="4">
        <v>100000</v>
      </c>
      <c r="M11" s="4">
        <v>99984375000</v>
      </c>
      <c r="O11" s="4">
        <v>99981875000</v>
      </c>
      <c r="Q11" s="4">
        <v>2500000</v>
      </c>
    </row>
    <row r="12" spans="1:17" ht="21" x14ac:dyDescent="0.25">
      <c r="A12" s="3" t="s">
        <v>101</v>
      </c>
      <c r="C12" s="4">
        <v>335000</v>
      </c>
      <c r="E12" s="4">
        <v>334645408345</v>
      </c>
      <c r="G12" s="4">
        <v>329689777894</v>
      </c>
      <c r="I12" s="4">
        <v>4955630451</v>
      </c>
      <c r="K12" s="4">
        <v>335000</v>
      </c>
      <c r="M12" s="4">
        <v>334645408345</v>
      </c>
      <c r="O12" s="4">
        <v>329689777894</v>
      </c>
      <c r="Q12" s="4">
        <v>4955630451</v>
      </c>
    </row>
    <row r="13" spans="1:17" ht="21" x14ac:dyDescent="0.25">
      <c r="A13" s="3" t="s">
        <v>62</v>
      </c>
      <c r="C13" s="4">
        <v>59400</v>
      </c>
      <c r="E13" s="4">
        <v>49596417044</v>
      </c>
      <c r="G13" s="4">
        <v>49290688443</v>
      </c>
      <c r="I13" s="4">
        <v>305728601</v>
      </c>
      <c r="K13" s="4">
        <v>59400</v>
      </c>
      <c r="M13" s="4">
        <v>49596417044</v>
      </c>
      <c r="O13" s="4">
        <v>49290688443</v>
      </c>
      <c r="Q13" s="4">
        <v>305728601</v>
      </c>
    </row>
    <row r="14" spans="1:17" ht="21" x14ac:dyDescent="0.25">
      <c r="A14" s="3" t="s">
        <v>54</v>
      </c>
      <c r="C14" s="4">
        <v>24600</v>
      </c>
      <c r="E14" s="4">
        <v>20145168031</v>
      </c>
      <c r="G14" s="4">
        <v>20409417725</v>
      </c>
      <c r="I14" s="4">
        <v>-264249694</v>
      </c>
      <c r="K14" s="4">
        <v>24600</v>
      </c>
      <c r="M14" s="4">
        <v>20145168031</v>
      </c>
      <c r="O14" s="4">
        <v>20409417725</v>
      </c>
      <c r="Q14" s="4">
        <v>-264249694</v>
      </c>
    </row>
    <row r="15" spans="1:17" ht="21" x14ac:dyDescent="0.25">
      <c r="A15" s="3" t="s">
        <v>78</v>
      </c>
      <c r="C15" s="4">
        <v>72200</v>
      </c>
      <c r="E15" s="4">
        <v>70927142125</v>
      </c>
      <c r="G15" s="4">
        <v>70589417348</v>
      </c>
      <c r="I15" s="4">
        <v>337724777</v>
      </c>
      <c r="K15" s="4">
        <v>72200</v>
      </c>
      <c r="M15" s="4">
        <v>70927142125</v>
      </c>
      <c r="O15" s="4">
        <v>70589417348</v>
      </c>
      <c r="Q15" s="4">
        <v>337724777</v>
      </c>
    </row>
    <row r="16" spans="1:17" ht="21" x14ac:dyDescent="0.25">
      <c r="A16" s="3" t="s">
        <v>47</v>
      </c>
      <c r="C16" s="4">
        <v>182900</v>
      </c>
      <c r="E16" s="4">
        <v>128998561815</v>
      </c>
      <c r="G16" s="4">
        <v>127732494283</v>
      </c>
      <c r="I16" s="4">
        <v>1266067532</v>
      </c>
      <c r="K16" s="4">
        <v>182900</v>
      </c>
      <c r="M16" s="4">
        <v>128998561815</v>
      </c>
      <c r="O16" s="4">
        <v>127732494283</v>
      </c>
      <c r="Q16" s="4">
        <v>1266067532</v>
      </c>
    </row>
    <row r="17" spans="1:17" ht="21" x14ac:dyDescent="0.25">
      <c r="A17" s="3" t="s">
        <v>81</v>
      </c>
      <c r="C17" s="4">
        <v>245000</v>
      </c>
      <c r="E17" s="4">
        <v>226116086657</v>
      </c>
      <c r="G17" s="4">
        <v>222885094753</v>
      </c>
      <c r="I17" s="4">
        <v>3230991904</v>
      </c>
      <c r="K17" s="4">
        <v>245000</v>
      </c>
      <c r="M17" s="4">
        <v>226116086657</v>
      </c>
      <c r="O17" s="4">
        <v>222885094753</v>
      </c>
      <c r="Q17" s="4">
        <v>3230991904</v>
      </c>
    </row>
    <row r="18" spans="1:17" ht="21" x14ac:dyDescent="0.25">
      <c r="A18" s="3" t="s">
        <v>51</v>
      </c>
      <c r="C18" s="4">
        <v>66000</v>
      </c>
      <c r="E18" s="4">
        <v>44569330359</v>
      </c>
      <c r="G18" s="4">
        <v>44367716893</v>
      </c>
      <c r="I18" s="4">
        <v>201613466</v>
      </c>
      <c r="K18" s="4">
        <v>66000</v>
      </c>
      <c r="M18" s="4">
        <v>44569330359</v>
      </c>
      <c r="O18" s="4">
        <v>44367716893</v>
      </c>
      <c r="Q18" s="4">
        <v>201613466</v>
      </c>
    </row>
    <row r="19" spans="1:17" ht="21" x14ac:dyDescent="0.25">
      <c r="A19" s="3" t="s">
        <v>84</v>
      </c>
      <c r="C19" s="4">
        <v>30000</v>
      </c>
      <c r="E19" s="4">
        <v>29370675600</v>
      </c>
      <c r="G19" s="4">
        <v>29994562500</v>
      </c>
      <c r="I19" s="4">
        <v>-623886900</v>
      </c>
      <c r="K19" s="4">
        <v>30000</v>
      </c>
      <c r="M19" s="4">
        <v>29370675600</v>
      </c>
      <c r="O19" s="4">
        <v>29994562500</v>
      </c>
      <c r="Q19" s="4">
        <v>-623886900</v>
      </c>
    </row>
    <row r="20" spans="1:17" ht="21" x14ac:dyDescent="0.25">
      <c r="A20" s="3" t="s">
        <v>57</v>
      </c>
      <c r="C20" s="4">
        <v>77600</v>
      </c>
      <c r="E20" s="4">
        <v>48432749979</v>
      </c>
      <c r="G20" s="4">
        <v>47924832049</v>
      </c>
      <c r="I20" s="4">
        <v>507917930</v>
      </c>
      <c r="K20" s="4">
        <v>77600</v>
      </c>
      <c r="M20" s="4">
        <v>48432749979</v>
      </c>
      <c r="O20" s="4">
        <v>47924832049</v>
      </c>
      <c r="Q20" s="4">
        <v>507917930</v>
      </c>
    </row>
    <row r="21" spans="1:17" ht="21" x14ac:dyDescent="0.25">
      <c r="A21" s="3" t="s">
        <v>60</v>
      </c>
      <c r="C21" s="4">
        <v>42000</v>
      </c>
      <c r="E21" s="4">
        <v>25574808736</v>
      </c>
      <c r="G21" s="4">
        <v>25378519309</v>
      </c>
      <c r="I21" s="4">
        <v>196289427</v>
      </c>
      <c r="K21" s="4">
        <v>42000</v>
      </c>
      <c r="M21" s="4">
        <v>25574808736</v>
      </c>
      <c r="O21" s="4">
        <v>25378519309</v>
      </c>
      <c r="Q21" s="4">
        <v>196289427</v>
      </c>
    </row>
    <row r="22" spans="1:17" ht="21" x14ac:dyDescent="0.25">
      <c r="A22" s="3" t="s">
        <v>64</v>
      </c>
      <c r="C22" s="4">
        <v>294100</v>
      </c>
      <c r="E22" s="4">
        <v>242102205050</v>
      </c>
      <c r="G22" s="4">
        <v>244026411179</v>
      </c>
      <c r="I22" s="4">
        <v>-1924206129</v>
      </c>
      <c r="K22" s="4">
        <v>294100</v>
      </c>
      <c r="M22" s="4">
        <v>242102205050</v>
      </c>
      <c r="O22" s="4">
        <v>244026411179</v>
      </c>
      <c r="Q22" s="4">
        <v>-1924206129</v>
      </c>
    </row>
    <row r="23" spans="1:17" ht="21" x14ac:dyDescent="0.25">
      <c r="A23" s="3" t="s">
        <v>67</v>
      </c>
      <c r="C23" s="4">
        <v>65100</v>
      </c>
      <c r="E23" s="4">
        <v>42368839259</v>
      </c>
      <c r="G23" s="4">
        <v>41988398223</v>
      </c>
      <c r="I23" s="4">
        <v>380441036</v>
      </c>
      <c r="K23" s="4">
        <v>65100</v>
      </c>
      <c r="M23" s="4">
        <v>42368839259</v>
      </c>
      <c r="O23" s="4">
        <v>41988398223</v>
      </c>
      <c r="Q23" s="4">
        <v>380441036</v>
      </c>
    </row>
    <row r="24" spans="1:17" ht="21" x14ac:dyDescent="0.25">
      <c r="A24" s="3" t="s">
        <v>69</v>
      </c>
      <c r="C24" s="4">
        <v>29300</v>
      </c>
      <c r="E24" s="10">
        <v>18807190580</v>
      </c>
      <c r="G24" s="10">
        <v>18681223414</v>
      </c>
      <c r="I24" s="10">
        <v>125967166</v>
      </c>
      <c r="K24" s="4">
        <v>29300</v>
      </c>
      <c r="M24" s="10">
        <v>18807190580</v>
      </c>
      <c r="O24" s="10">
        <v>18681223414</v>
      </c>
      <c r="Q24" s="10">
        <v>125967166</v>
      </c>
    </row>
    <row r="25" spans="1:17" s="3" customFormat="1" ht="21.75" thickBot="1" x14ac:dyDescent="0.3">
      <c r="E25" s="21">
        <f>SUM(E10:E24)</f>
        <v>1661418869830</v>
      </c>
      <c r="G25" s="21">
        <f>SUM(G10:G24)</f>
        <v>1652689715263</v>
      </c>
      <c r="I25" s="21">
        <f>SUM(I10:I24)</f>
        <v>8729154567</v>
      </c>
      <c r="M25" s="21">
        <f>SUM(M10:M24)</f>
        <v>1661418869830</v>
      </c>
      <c r="O25" s="21">
        <f>SUM(O10:O24)</f>
        <v>1652689715263</v>
      </c>
      <c r="Q25" s="21">
        <f>SUM(Q10:Q24)</f>
        <v>8729154567</v>
      </c>
    </row>
    <row r="26" spans="1:17" ht="19.5" thickTop="1" x14ac:dyDescent="0.25"/>
  </sheetData>
  <mergeCells count="6">
    <mergeCell ref="A2:Q2"/>
    <mergeCell ref="A3:Q3"/>
    <mergeCell ref="A4:Q4"/>
    <mergeCell ref="A8:A9"/>
    <mergeCell ref="C8:I8"/>
    <mergeCell ref="K8:Q8"/>
  </mergeCells>
  <pageMargins left="0.7" right="0.7" top="0.75" bottom="0.75" header="0.3" footer="0.3"/>
  <pageSetup scale="5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30"/>
  <sheetViews>
    <sheetView rightToLeft="1" zoomScale="80" zoomScaleNormal="80" workbookViewId="0">
      <selection activeCell="M21" sqref="M21:M22"/>
    </sheetView>
  </sheetViews>
  <sheetFormatPr defaultRowHeight="18.75" x14ac:dyDescent="0.25"/>
  <cols>
    <col min="1" max="1" width="40" style="1" customWidth="1"/>
    <col min="2" max="2" width="1" style="1" customWidth="1"/>
    <col min="3" max="3" width="26.71093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30" x14ac:dyDescent="0.25">
      <c r="A3" s="2" t="s">
        <v>202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s="29" customFormat="1" ht="24" x14ac:dyDescent="0.55000000000000004">
      <c r="A6" s="40" t="s">
        <v>243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s="29" customFormat="1" ht="24" x14ac:dyDescent="0.55000000000000004">
      <c r="A7" s="40" t="s">
        <v>250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s="29" customFormat="1" ht="24" x14ac:dyDescent="0.55000000000000004">
      <c r="A8" s="40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ht="30" x14ac:dyDescent="0.25">
      <c r="A9" s="9" t="s">
        <v>222</v>
      </c>
      <c r="B9" s="9" t="s">
        <v>222</v>
      </c>
      <c r="C9" s="9" t="s">
        <v>222</v>
      </c>
      <c r="E9" s="9" t="s">
        <v>204</v>
      </c>
      <c r="F9" s="9" t="s">
        <v>204</v>
      </c>
      <c r="G9" s="9" t="s">
        <v>204</v>
      </c>
      <c r="I9" s="9" t="s">
        <v>205</v>
      </c>
      <c r="J9" s="9" t="s">
        <v>205</v>
      </c>
      <c r="K9" s="9" t="s">
        <v>205</v>
      </c>
    </row>
    <row r="10" spans="1:11" ht="30" x14ac:dyDescent="0.25">
      <c r="A10" s="9" t="s">
        <v>223</v>
      </c>
      <c r="C10" s="9" t="s">
        <v>122</v>
      </c>
      <c r="E10" s="9" t="s">
        <v>224</v>
      </c>
      <c r="G10" s="9" t="s">
        <v>225</v>
      </c>
      <c r="I10" s="9" t="s">
        <v>224</v>
      </c>
      <c r="K10" s="9" t="s">
        <v>225</v>
      </c>
    </row>
    <row r="11" spans="1:11" ht="21" x14ac:dyDescent="0.25">
      <c r="A11" s="7" t="s">
        <v>132</v>
      </c>
      <c r="C11" s="1" t="s">
        <v>137</v>
      </c>
      <c r="E11" s="4">
        <v>3805150674</v>
      </c>
      <c r="G11" s="1" t="s">
        <v>211</v>
      </c>
      <c r="I11" s="4">
        <v>3805150674</v>
      </c>
      <c r="K11" s="1" t="s">
        <v>211</v>
      </c>
    </row>
    <row r="12" spans="1:11" ht="21" x14ac:dyDescent="0.25">
      <c r="A12" s="7" t="s">
        <v>142</v>
      </c>
      <c r="C12" s="1" t="s">
        <v>145</v>
      </c>
      <c r="E12" s="4">
        <v>20712328</v>
      </c>
      <c r="G12" s="1" t="s">
        <v>211</v>
      </c>
      <c r="I12" s="4">
        <v>20712328</v>
      </c>
      <c r="K12" s="1" t="s">
        <v>211</v>
      </c>
    </row>
    <row r="13" spans="1:11" ht="21" x14ac:dyDescent="0.25">
      <c r="A13" s="7" t="s">
        <v>139</v>
      </c>
      <c r="C13" s="1" t="s">
        <v>156</v>
      </c>
      <c r="E13" s="4">
        <v>3145205471</v>
      </c>
      <c r="G13" s="1" t="s">
        <v>211</v>
      </c>
      <c r="I13" s="4">
        <v>3145205471</v>
      </c>
      <c r="K13" s="1" t="s">
        <v>211</v>
      </c>
    </row>
    <row r="14" spans="1:11" ht="21" x14ac:dyDescent="0.25">
      <c r="A14" s="7" t="s">
        <v>161</v>
      </c>
      <c r="C14" s="1" t="s">
        <v>164</v>
      </c>
      <c r="E14" s="4">
        <v>966575330</v>
      </c>
      <c r="G14" s="1" t="s">
        <v>211</v>
      </c>
      <c r="I14" s="4">
        <v>966575330</v>
      </c>
      <c r="K14" s="1" t="s">
        <v>211</v>
      </c>
    </row>
    <row r="15" spans="1:11" ht="21" x14ac:dyDescent="0.25">
      <c r="A15" s="7" t="s">
        <v>161</v>
      </c>
      <c r="C15" s="1" t="s">
        <v>166</v>
      </c>
      <c r="E15" s="4">
        <v>11391780806</v>
      </c>
      <c r="G15" s="1" t="s">
        <v>211</v>
      </c>
      <c r="I15" s="4">
        <v>11391780806</v>
      </c>
      <c r="K15" s="1" t="s">
        <v>211</v>
      </c>
    </row>
    <row r="16" spans="1:11" ht="21" x14ac:dyDescent="0.25">
      <c r="A16" s="7" t="s">
        <v>139</v>
      </c>
      <c r="C16" s="1" t="s">
        <v>168</v>
      </c>
      <c r="E16" s="4">
        <v>8001095878</v>
      </c>
      <c r="G16" s="1" t="s">
        <v>211</v>
      </c>
      <c r="I16" s="4">
        <v>8001095878</v>
      </c>
      <c r="K16" s="1" t="s">
        <v>211</v>
      </c>
    </row>
    <row r="17" spans="1:11" ht="21" x14ac:dyDescent="0.25">
      <c r="A17" s="7" t="s">
        <v>142</v>
      </c>
      <c r="C17" s="1" t="s">
        <v>173</v>
      </c>
      <c r="E17" s="4">
        <v>61027397</v>
      </c>
      <c r="G17" s="1" t="s">
        <v>211</v>
      </c>
      <c r="I17" s="4">
        <v>61027397</v>
      </c>
      <c r="K17" s="1" t="s">
        <v>211</v>
      </c>
    </row>
    <row r="18" spans="1:11" ht="21" x14ac:dyDescent="0.25">
      <c r="A18" s="7" t="s">
        <v>139</v>
      </c>
      <c r="C18" s="1" t="s">
        <v>177</v>
      </c>
      <c r="E18" s="4">
        <v>1104657510</v>
      </c>
      <c r="G18" s="1" t="s">
        <v>211</v>
      </c>
      <c r="I18" s="4">
        <v>1104657510</v>
      </c>
      <c r="K18" s="1" t="s">
        <v>211</v>
      </c>
    </row>
    <row r="19" spans="1:11" ht="21" x14ac:dyDescent="0.25">
      <c r="A19" s="7" t="s">
        <v>161</v>
      </c>
      <c r="C19" s="1" t="s">
        <v>179</v>
      </c>
      <c r="E19" s="4">
        <v>3682191768</v>
      </c>
      <c r="G19" s="1" t="s">
        <v>211</v>
      </c>
      <c r="I19" s="4">
        <v>3682191768</v>
      </c>
      <c r="K19" s="1" t="s">
        <v>211</v>
      </c>
    </row>
    <row r="20" spans="1:11" ht="21" x14ac:dyDescent="0.25">
      <c r="A20" s="7" t="s">
        <v>139</v>
      </c>
      <c r="C20" s="1" t="s">
        <v>181</v>
      </c>
      <c r="E20" s="4">
        <v>4602739710</v>
      </c>
      <c r="G20" s="1" t="s">
        <v>211</v>
      </c>
      <c r="I20" s="4">
        <v>4602739710</v>
      </c>
      <c r="K20" s="1" t="s">
        <v>211</v>
      </c>
    </row>
    <row r="21" spans="1:11" ht="21" x14ac:dyDescent="0.25">
      <c r="A21" s="7" t="s">
        <v>139</v>
      </c>
      <c r="C21" s="1" t="s">
        <v>182</v>
      </c>
      <c r="E21" s="4">
        <v>1380821910</v>
      </c>
      <c r="G21" s="1" t="s">
        <v>211</v>
      </c>
      <c r="I21" s="4">
        <v>1380821910</v>
      </c>
      <c r="K21" s="1" t="s">
        <v>211</v>
      </c>
    </row>
    <row r="22" spans="1:11" ht="21" x14ac:dyDescent="0.25">
      <c r="A22" s="7" t="s">
        <v>142</v>
      </c>
      <c r="C22" s="1" t="s">
        <v>187</v>
      </c>
      <c r="E22" s="4">
        <v>2998886298</v>
      </c>
      <c r="G22" s="1" t="s">
        <v>211</v>
      </c>
      <c r="I22" s="4">
        <v>2998886298</v>
      </c>
      <c r="K22" s="1" t="s">
        <v>211</v>
      </c>
    </row>
    <row r="23" spans="1:11" ht="21" x14ac:dyDescent="0.25">
      <c r="A23" s="7" t="s">
        <v>150</v>
      </c>
      <c r="C23" s="1" t="s">
        <v>189</v>
      </c>
      <c r="E23" s="4">
        <v>9527671216</v>
      </c>
      <c r="G23" s="1" t="s">
        <v>211</v>
      </c>
      <c r="I23" s="4">
        <v>9527671216</v>
      </c>
      <c r="K23" s="1" t="s">
        <v>211</v>
      </c>
    </row>
    <row r="24" spans="1:11" ht="21" x14ac:dyDescent="0.25">
      <c r="A24" s="7" t="s">
        <v>150</v>
      </c>
      <c r="C24" s="1" t="s">
        <v>191</v>
      </c>
      <c r="E24" s="4">
        <v>7408219169</v>
      </c>
      <c r="G24" s="1" t="s">
        <v>211</v>
      </c>
      <c r="I24" s="4">
        <v>7408219169</v>
      </c>
      <c r="K24" s="1" t="s">
        <v>211</v>
      </c>
    </row>
    <row r="25" spans="1:11" ht="21" x14ac:dyDescent="0.25">
      <c r="A25" s="7" t="s">
        <v>193</v>
      </c>
      <c r="C25" s="1" t="s">
        <v>196</v>
      </c>
      <c r="E25" s="4">
        <v>4767123276</v>
      </c>
      <c r="G25" s="1" t="s">
        <v>211</v>
      </c>
      <c r="I25" s="4">
        <v>4767123276</v>
      </c>
      <c r="K25" s="1" t="s">
        <v>211</v>
      </c>
    </row>
    <row r="26" spans="1:11" ht="21" x14ac:dyDescent="0.25">
      <c r="A26" s="7" t="s">
        <v>150</v>
      </c>
      <c r="C26" s="1" t="s">
        <v>197</v>
      </c>
      <c r="E26" s="4">
        <v>1709589036</v>
      </c>
      <c r="G26" s="1" t="s">
        <v>211</v>
      </c>
      <c r="I26" s="4">
        <v>1709589036</v>
      </c>
      <c r="K26" s="1" t="s">
        <v>211</v>
      </c>
    </row>
    <row r="27" spans="1:11" ht="21" x14ac:dyDescent="0.25">
      <c r="A27" s="7" t="s">
        <v>193</v>
      </c>
      <c r="C27" s="1" t="s">
        <v>198</v>
      </c>
      <c r="E27" s="4">
        <v>3575342457</v>
      </c>
      <c r="G27" s="1" t="s">
        <v>211</v>
      </c>
      <c r="I27" s="4">
        <v>3575342457</v>
      </c>
      <c r="K27" s="1" t="s">
        <v>211</v>
      </c>
    </row>
    <row r="28" spans="1:11" ht="21" x14ac:dyDescent="0.25">
      <c r="A28" s="7" t="s">
        <v>139</v>
      </c>
      <c r="C28" s="1" t="s">
        <v>200</v>
      </c>
      <c r="E28" s="4">
        <v>1787671230</v>
      </c>
      <c r="G28" s="1" t="s">
        <v>211</v>
      </c>
      <c r="I28" s="4">
        <v>1787671230</v>
      </c>
      <c r="K28" s="1" t="s">
        <v>211</v>
      </c>
    </row>
    <row r="29" spans="1:11" ht="21.75" thickBot="1" x14ac:dyDescent="0.3">
      <c r="E29" s="21">
        <f>SUM(E11:E28)</f>
        <v>69936461464</v>
      </c>
      <c r="I29" s="21">
        <f>SUM(I11:I28)</f>
        <v>69936461464</v>
      </c>
    </row>
    <row r="30" spans="1:11" ht="19.5" thickTop="1" x14ac:dyDescent="0.25"/>
  </sheetData>
  <mergeCells count="12">
    <mergeCell ref="A2:K2"/>
    <mergeCell ref="A3:K3"/>
    <mergeCell ref="A4:K4"/>
    <mergeCell ref="I10"/>
    <mergeCell ref="K10"/>
    <mergeCell ref="I9:K9"/>
    <mergeCell ref="A10"/>
    <mergeCell ref="C10"/>
    <mergeCell ref="A9:C9"/>
    <mergeCell ref="E10"/>
    <mergeCell ref="G10"/>
    <mergeCell ref="E9:G9"/>
  </mergeCells>
  <pageMargins left="0.7" right="0.7" top="0.75" bottom="0.75" header="0.3" footer="0.3"/>
  <pageSetup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42"/>
  <sheetViews>
    <sheetView rightToLeft="1" topLeftCell="A13" zoomScale="80" zoomScaleNormal="80" workbookViewId="0">
      <selection activeCell="U43" sqref="U43"/>
    </sheetView>
  </sheetViews>
  <sheetFormatPr defaultRowHeight="18.75" x14ac:dyDescent="0.25"/>
  <cols>
    <col min="1" max="1" width="31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25">
      <c r="A3" s="2" t="s">
        <v>202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s="29" customFormat="1" ht="24" x14ac:dyDescent="0.55000000000000004">
      <c r="A6" s="40" t="s">
        <v>251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s="29" customFormat="1" ht="24" x14ac:dyDescent="0.55000000000000004">
      <c r="A7" s="40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 ht="30" x14ac:dyDescent="0.25">
      <c r="A8" s="9" t="s">
        <v>203</v>
      </c>
      <c r="B8" s="9" t="s">
        <v>203</v>
      </c>
      <c r="C8" s="9" t="s">
        <v>203</v>
      </c>
      <c r="D8" s="9" t="s">
        <v>203</v>
      </c>
      <c r="E8" s="9" t="s">
        <v>203</v>
      </c>
      <c r="F8" s="9" t="s">
        <v>203</v>
      </c>
      <c r="G8" s="9" t="s">
        <v>203</v>
      </c>
      <c r="I8" s="9" t="s">
        <v>204</v>
      </c>
      <c r="J8" s="9" t="s">
        <v>204</v>
      </c>
      <c r="K8" s="9" t="s">
        <v>204</v>
      </c>
      <c r="L8" s="9" t="s">
        <v>204</v>
      </c>
      <c r="M8" s="9" t="s">
        <v>204</v>
      </c>
      <c r="O8" s="9" t="s">
        <v>205</v>
      </c>
      <c r="P8" s="9" t="s">
        <v>205</v>
      </c>
      <c r="Q8" s="9" t="s">
        <v>205</v>
      </c>
      <c r="R8" s="9" t="s">
        <v>205</v>
      </c>
      <c r="S8" s="9" t="s">
        <v>205</v>
      </c>
    </row>
    <row r="9" spans="1:19" ht="30" x14ac:dyDescent="0.25">
      <c r="A9" s="9" t="s">
        <v>206</v>
      </c>
      <c r="C9" s="9" t="s">
        <v>207</v>
      </c>
      <c r="E9" s="9" t="s">
        <v>44</v>
      </c>
      <c r="G9" s="9" t="s">
        <v>45</v>
      </c>
      <c r="I9" s="9" t="s">
        <v>208</v>
      </c>
      <c r="K9" s="9" t="s">
        <v>209</v>
      </c>
      <c r="M9" s="9" t="s">
        <v>210</v>
      </c>
      <c r="O9" s="9" t="s">
        <v>208</v>
      </c>
      <c r="Q9" s="9" t="s">
        <v>209</v>
      </c>
      <c r="S9" s="9" t="s">
        <v>210</v>
      </c>
    </row>
    <row r="10" spans="1:19" ht="21" x14ac:dyDescent="0.25">
      <c r="A10" s="3" t="s">
        <v>90</v>
      </c>
      <c r="C10" s="1" t="s">
        <v>211</v>
      </c>
      <c r="E10" s="1" t="s">
        <v>92</v>
      </c>
      <c r="G10" s="4">
        <v>20.5</v>
      </c>
      <c r="I10" s="4">
        <v>1746675315</v>
      </c>
      <c r="K10" s="1" t="s">
        <v>211</v>
      </c>
      <c r="M10" s="4">
        <v>1746675315</v>
      </c>
      <c r="O10" s="4">
        <v>1746675315</v>
      </c>
      <c r="Q10" s="1" t="s">
        <v>211</v>
      </c>
      <c r="S10" s="4">
        <v>1746675315</v>
      </c>
    </row>
    <row r="11" spans="1:19" ht="21" x14ac:dyDescent="0.25">
      <c r="A11" s="3" t="s">
        <v>93</v>
      </c>
      <c r="C11" s="1" t="s">
        <v>211</v>
      </c>
      <c r="E11" s="1" t="s">
        <v>94</v>
      </c>
      <c r="G11" s="4">
        <v>20.5</v>
      </c>
      <c r="I11" s="4">
        <v>1804068232</v>
      </c>
      <c r="K11" s="1" t="s">
        <v>211</v>
      </c>
      <c r="M11" s="4">
        <v>1804068232</v>
      </c>
      <c r="O11" s="4">
        <v>1804068232</v>
      </c>
      <c r="Q11" s="1" t="s">
        <v>211</v>
      </c>
      <c r="S11" s="4">
        <v>1804068232</v>
      </c>
    </row>
    <row r="12" spans="1:19" ht="21" x14ac:dyDescent="0.25">
      <c r="A12" s="3" t="s">
        <v>87</v>
      </c>
      <c r="C12" s="1" t="s">
        <v>211</v>
      </c>
      <c r="E12" s="1" t="s">
        <v>89</v>
      </c>
      <c r="G12" s="4">
        <v>20.5</v>
      </c>
      <c r="I12" s="4">
        <v>1765462713</v>
      </c>
      <c r="K12" s="1" t="s">
        <v>211</v>
      </c>
      <c r="M12" s="4">
        <v>1765462713</v>
      </c>
      <c r="O12" s="4">
        <v>1765462713</v>
      </c>
      <c r="Q12" s="1" t="s">
        <v>211</v>
      </c>
      <c r="S12" s="4">
        <v>1765462713</v>
      </c>
    </row>
    <row r="13" spans="1:19" ht="21" x14ac:dyDescent="0.25">
      <c r="A13" s="3" t="s">
        <v>72</v>
      </c>
      <c r="C13" s="1" t="s">
        <v>211</v>
      </c>
      <c r="E13" s="1" t="s">
        <v>74</v>
      </c>
      <c r="G13" s="4">
        <v>23</v>
      </c>
      <c r="I13" s="4">
        <v>11299839040</v>
      </c>
      <c r="K13" s="1" t="s">
        <v>211</v>
      </c>
      <c r="M13" s="4">
        <v>11299839040</v>
      </c>
      <c r="O13" s="4">
        <v>11299839040</v>
      </c>
      <c r="Q13" s="1" t="s">
        <v>211</v>
      </c>
      <c r="S13" s="4">
        <v>11299839040</v>
      </c>
    </row>
    <row r="14" spans="1:19" ht="21" x14ac:dyDescent="0.25">
      <c r="A14" s="3" t="s">
        <v>104</v>
      </c>
      <c r="C14" s="1" t="s">
        <v>211</v>
      </c>
      <c r="E14" s="1" t="s">
        <v>106</v>
      </c>
      <c r="G14" s="4">
        <v>23</v>
      </c>
      <c r="I14" s="4">
        <v>8409355468</v>
      </c>
      <c r="K14" s="1" t="s">
        <v>211</v>
      </c>
      <c r="M14" s="4">
        <v>8409355468</v>
      </c>
      <c r="O14" s="4">
        <v>8409355468</v>
      </c>
      <c r="Q14" s="1" t="s">
        <v>211</v>
      </c>
      <c r="S14" s="4">
        <v>8409355468</v>
      </c>
    </row>
    <row r="15" spans="1:19" ht="21" x14ac:dyDescent="0.25">
      <c r="A15" s="3" t="s">
        <v>101</v>
      </c>
      <c r="C15" s="1" t="s">
        <v>211</v>
      </c>
      <c r="E15" s="1" t="s">
        <v>103</v>
      </c>
      <c r="G15" s="4">
        <v>17</v>
      </c>
      <c r="I15" s="4">
        <v>2433957924</v>
      </c>
      <c r="K15" s="1" t="s">
        <v>211</v>
      </c>
      <c r="M15" s="4">
        <v>2433957924</v>
      </c>
      <c r="O15" s="4">
        <v>2433957924</v>
      </c>
      <c r="Q15" s="1" t="s">
        <v>211</v>
      </c>
      <c r="S15" s="4">
        <v>2433957924</v>
      </c>
    </row>
    <row r="16" spans="1:19" ht="21" x14ac:dyDescent="0.25">
      <c r="A16" s="3" t="s">
        <v>107</v>
      </c>
      <c r="C16" s="1" t="s">
        <v>211</v>
      </c>
      <c r="E16" s="1" t="s">
        <v>108</v>
      </c>
      <c r="G16" s="4">
        <v>18</v>
      </c>
      <c r="I16" s="4">
        <v>483869688</v>
      </c>
      <c r="K16" s="1" t="s">
        <v>211</v>
      </c>
      <c r="M16" s="4">
        <v>483869688</v>
      </c>
      <c r="O16" s="4">
        <v>483869688</v>
      </c>
      <c r="Q16" s="1" t="s">
        <v>211</v>
      </c>
      <c r="S16" s="4">
        <v>483869688</v>
      </c>
    </row>
    <row r="17" spans="1:19" ht="21" x14ac:dyDescent="0.25">
      <c r="A17" s="3" t="s">
        <v>81</v>
      </c>
      <c r="C17" s="1" t="s">
        <v>211</v>
      </c>
      <c r="E17" s="1" t="s">
        <v>83</v>
      </c>
      <c r="G17" s="4">
        <v>18</v>
      </c>
      <c r="I17" s="4">
        <v>2050106476</v>
      </c>
      <c r="K17" s="1" t="s">
        <v>211</v>
      </c>
      <c r="M17" s="4">
        <v>2050106476</v>
      </c>
      <c r="O17" s="4">
        <v>2050106476</v>
      </c>
      <c r="Q17" s="1" t="s">
        <v>211</v>
      </c>
      <c r="S17" s="4">
        <v>2050106476</v>
      </c>
    </row>
    <row r="18" spans="1:19" ht="21" x14ac:dyDescent="0.25">
      <c r="A18" s="3" t="s">
        <v>75</v>
      </c>
      <c r="C18" s="1" t="s">
        <v>211</v>
      </c>
      <c r="E18" s="1" t="s">
        <v>77</v>
      </c>
      <c r="G18" s="4">
        <v>18</v>
      </c>
      <c r="I18" s="4">
        <v>12082706756</v>
      </c>
      <c r="K18" s="1" t="s">
        <v>211</v>
      </c>
      <c r="M18" s="4">
        <v>12082706756</v>
      </c>
      <c r="O18" s="4">
        <v>12082706756</v>
      </c>
      <c r="Q18" s="1" t="s">
        <v>211</v>
      </c>
      <c r="S18" s="4">
        <v>12082706756</v>
      </c>
    </row>
    <row r="19" spans="1:19" ht="21" x14ac:dyDescent="0.25">
      <c r="A19" s="3" t="s">
        <v>84</v>
      </c>
      <c r="C19" s="1" t="s">
        <v>211</v>
      </c>
      <c r="E19" s="1" t="s">
        <v>86</v>
      </c>
      <c r="G19" s="4">
        <v>18</v>
      </c>
      <c r="I19" s="4">
        <v>263076257</v>
      </c>
      <c r="K19" s="1" t="s">
        <v>211</v>
      </c>
      <c r="M19" s="4">
        <v>263076257</v>
      </c>
      <c r="O19" s="4">
        <v>263076257</v>
      </c>
      <c r="Q19" s="1" t="s">
        <v>211</v>
      </c>
      <c r="S19" s="4">
        <v>263076257</v>
      </c>
    </row>
    <row r="20" spans="1:19" ht="21" x14ac:dyDescent="0.25">
      <c r="A20" s="3" t="s">
        <v>78</v>
      </c>
      <c r="C20" s="1" t="s">
        <v>211</v>
      </c>
      <c r="E20" s="1" t="s">
        <v>80</v>
      </c>
      <c r="G20" s="4">
        <v>18</v>
      </c>
      <c r="I20" s="4">
        <v>-5054916874</v>
      </c>
      <c r="K20" s="1" t="s">
        <v>211</v>
      </c>
      <c r="M20" s="4">
        <v>-5054916874</v>
      </c>
      <c r="O20" s="4">
        <v>-5054916874</v>
      </c>
      <c r="Q20" s="1" t="s">
        <v>211</v>
      </c>
      <c r="S20" s="4">
        <v>-5054916874</v>
      </c>
    </row>
    <row r="21" spans="1:19" ht="21" x14ac:dyDescent="0.25">
      <c r="A21" s="3" t="s">
        <v>95</v>
      </c>
      <c r="C21" s="1" t="s">
        <v>211</v>
      </c>
      <c r="E21" s="1" t="s">
        <v>97</v>
      </c>
      <c r="G21" s="4">
        <v>18</v>
      </c>
      <c r="I21" s="4">
        <v>2303772647</v>
      </c>
      <c r="K21" s="1" t="s">
        <v>211</v>
      </c>
      <c r="M21" s="4">
        <v>2303772647</v>
      </c>
      <c r="O21" s="4">
        <v>2303772647</v>
      </c>
      <c r="Q21" s="1" t="s">
        <v>211</v>
      </c>
      <c r="S21" s="4">
        <v>2303772647</v>
      </c>
    </row>
    <row r="22" spans="1:19" ht="21" x14ac:dyDescent="0.25">
      <c r="A22" s="3" t="s">
        <v>98</v>
      </c>
      <c r="C22" s="1" t="s">
        <v>211</v>
      </c>
      <c r="E22" s="1" t="s">
        <v>100</v>
      </c>
      <c r="G22" s="4">
        <v>18</v>
      </c>
      <c r="I22" s="4">
        <v>830465622</v>
      </c>
      <c r="K22" s="1" t="s">
        <v>211</v>
      </c>
      <c r="M22" s="4">
        <v>830465622</v>
      </c>
      <c r="O22" s="4">
        <v>830465622</v>
      </c>
      <c r="Q22" s="1" t="s">
        <v>211</v>
      </c>
      <c r="S22" s="4">
        <v>830465622</v>
      </c>
    </row>
    <row r="23" spans="1:19" ht="21" x14ac:dyDescent="0.25">
      <c r="A23" s="3" t="s">
        <v>132</v>
      </c>
      <c r="C23" s="4">
        <v>16</v>
      </c>
      <c r="E23" s="1" t="s">
        <v>211</v>
      </c>
      <c r="G23" s="4">
        <v>27</v>
      </c>
      <c r="I23" s="4">
        <v>3805150674</v>
      </c>
      <c r="K23" s="4">
        <v>0</v>
      </c>
      <c r="M23" s="4">
        <v>3805150674</v>
      </c>
      <c r="O23" s="4">
        <v>3805150674</v>
      </c>
      <c r="Q23" s="4">
        <v>0</v>
      </c>
      <c r="S23" s="4">
        <v>3805150674</v>
      </c>
    </row>
    <row r="24" spans="1:19" ht="21" x14ac:dyDescent="0.25">
      <c r="A24" s="3" t="s">
        <v>142</v>
      </c>
      <c r="C24" s="4">
        <v>20</v>
      </c>
      <c r="E24" s="1" t="s">
        <v>211</v>
      </c>
      <c r="G24" s="4">
        <v>27</v>
      </c>
      <c r="I24" s="4">
        <v>20712328</v>
      </c>
      <c r="K24" s="4">
        <v>0</v>
      </c>
      <c r="M24" s="4">
        <v>20712328</v>
      </c>
      <c r="O24" s="4">
        <v>20712328</v>
      </c>
      <c r="Q24" s="4">
        <v>0</v>
      </c>
      <c r="S24" s="4">
        <v>20712328</v>
      </c>
    </row>
    <row r="25" spans="1:19" ht="21" x14ac:dyDescent="0.25">
      <c r="A25" s="3" t="s">
        <v>139</v>
      </c>
      <c r="C25" s="4">
        <v>18</v>
      </c>
      <c r="E25" s="1" t="s">
        <v>211</v>
      </c>
      <c r="G25" s="4">
        <v>28</v>
      </c>
      <c r="I25" s="4">
        <v>3145205471</v>
      </c>
      <c r="K25" s="4">
        <v>0</v>
      </c>
      <c r="M25" s="4">
        <v>3145205471</v>
      </c>
      <c r="O25" s="4">
        <v>3145205471</v>
      </c>
      <c r="Q25" s="4">
        <v>0</v>
      </c>
      <c r="S25" s="4">
        <v>3145205471</v>
      </c>
    </row>
    <row r="26" spans="1:19" ht="21" x14ac:dyDescent="0.25">
      <c r="A26" s="3" t="s">
        <v>161</v>
      </c>
      <c r="C26" s="4">
        <v>7</v>
      </c>
      <c r="E26" s="1" t="s">
        <v>211</v>
      </c>
      <c r="G26" s="4">
        <v>28</v>
      </c>
      <c r="I26" s="4">
        <v>966575330</v>
      </c>
      <c r="K26" s="4">
        <v>131656</v>
      </c>
      <c r="M26" s="4">
        <v>966443674</v>
      </c>
      <c r="O26" s="4">
        <v>966575330</v>
      </c>
      <c r="Q26" s="4">
        <v>131656</v>
      </c>
      <c r="S26" s="4">
        <v>966443674</v>
      </c>
    </row>
    <row r="27" spans="1:19" ht="21" x14ac:dyDescent="0.25">
      <c r="A27" s="3" t="s">
        <v>161</v>
      </c>
      <c r="C27" s="4">
        <v>8</v>
      </c>
      <c r="E27" s="1" t="s">
        <v>211</v>
      </c>
      <c r="G27" s="4">
        <v>28</v>
      </c>
      <c r="I27" s="4">
        <v>11391780806</v>
      </c>
      <c r="K27" s="4">
        <v>3985646</v>
      </c>
      <c r="M27" s="4">
        <v>11387795160</v>
      </c>
      <c r="O27" s="4">
        <v>11391780806</v>
      </c>
      <c r="Q27" s="4">
        <v>3985646</v>
      </c>
      <c r="S27" s="4">
        <v>11387795160</v>
      </c>
    </row>
    <row r="28" spans="1:19" ht="21" x14ac:dyDescent="0.25">
      <c r="A28" s="3" t="s">
        <v>139</v>
      </c>
      <c r="C28" s="4">
        <v>10</v>
      </c>
      <c r="E28" s="1" t="s">
        <v>211</v>
      </c>
      <c r="G28" s="4">
        <v>28</v>
      </c>
      <c r="I28" s="4">
        <v>8001095878</v>
      </c>
      <c r="K28" s="4">
        <v>31969727</v>
      </c>
      <c r="M28" s="4">
        <v>7969126151</v>
      </c>
      <c r="O28" s="4">
        <v>8001095878</v>
      </c>
      <c r="Q28" s="4">
        <v>31969727</v>
      </c>
      <c r="S28" s="4">
        <v>7969126151</v>
      </c>
    </row>
    <row r="29" spans="1:19" ht="21" x14ac:dyDescent="0.25">
      <c r="A29" s="3" t="s">
        <v>142</v>
      </c>
      <c r="C29" s="4">
        <v>8</v>
      </c>
      <c r="E29" s="1" t="s">
        <v>211</v>
      </c>
      <c r="G29" s="4">
        <v>27</v>
      </c>
      <c r="I29" s="4">
        <v>61027397</v>
      </c>
      <c r="K29" s="4">
        <v>0</v>
      </c>
      <c r="M29" s="4">
        <v>61027397</v>
      </c>
      <c r="O29" s="4">
        <v>61027397</v>
      </c>
      <c r="Q29" s="4">
        <v>0</v>
      </c>
      <c r="S29" s="4">
        <v>61027397</v>
      </c>
    </row>
    <row r="30" spans="1:19" ht="21" x14ac:dyDescent="0.25">
      <c r="A30" s="3" t="s">
        <v>139</v>
      </c>
      <c r="C30" s="4">
        <v>15</v>
      </c>
      <c r="E30" s="1" t="s">
        <v>211</v>
      </c>
      <c r="G30" s="4">
        <v>28</v>
      </c>
      <c r="I30" s="4">
        <v>1104657510</v>
      </c>
      <c r="K30" s="4">
        <v>6702147</v>
      </c>
      <c r="M30" s="4">
        <v>1097955363</v>
      </c>
      <c r="O30" s="4">
        <v>1104657510</v>
      </c>
      <c r="Q30" s="4">
        <v>6702147</v>
      </c>
      <c r="S30" s="4">
        <v>1097955363</v>
      </c>
    </row>
    <row r="31" spans="1:19" ht="21" x14ac:dyDescent="0.25">
      <c r="A31" s="3" t="s">
        <v>161</v>
      </c>
      <c r="C31" s="4">
        <v>18</v>
      </c>
      <c r="E31" s="1" t="s">
        <v>211</v>
      </c>
      <c r="G31" s="4">
        <v>28</v>
      </c>
      <c r="I31" s="4">
        <v>3682191768</v>
      </c>
      <c r="K31" s="4">
        <v>2910499</v>
      </c>
      <c r="M31" s="4">
        <v>3679281269</v>
      </c>
      <c r="O31" s="4">
        <v>3682191768</v>
      </c>
      <c r="Q31" s="4">
        <v>2910499</v>
      </c>
      <c r="S31" s="4">
        <v>3679281269</v>
      </c>
    </row>
    <row r="32" spans="1:19" ht="21" x14ac:dyDescent="0.25">
      <c r="A32" s="3" t="s">
        <v>139</v>
      </c>
      <c r="C32" s="4">
        <v>18</v>
      </c>
      <c r="E32" s="1" t="s">
        <v>211</v>
      </c>
      <c r="G32" s="4">
        <v>28</v>
      </c>
      <c r="I32" s="4">
        <v>4602739710</v>
      </c>
      <c r="K32" s="4">
        <v>27165667</v>
      </c>
      <c r="M32" s="4">
        <v>4575574043</v>
      </c>
      <c r="O32" s="4">
        <v>4602739710</v>
      </c>
      <c r="Q32" s="4">
        <v>27165667</v>
      </c>
      <c r="S32" s="4">
        <v>4575574043</v>
      </c>
    </row>
    <row r="33" spans="1:19" ht="21" x14ac:dyDescent="0.25">
      <c r="A33" s="3" t="s">
        <v>139</v>
      </c>
      <c r="C33" s="4">
        <v>19</v>
      </c>
      <c r="E33" s="1" t="s">
        <v>211</v>
      </c>
      <c r="G33" s="4">
        <v>28</v>
      </c>
      <c r="I33" s="4">
        <v>1380821910</v>
      </c>
      <c r="K33" s="4">
        <v>6612275</v>
      </c>
      <c r="M33" s="4">
        <v>1374209635</v>
      </c>
      <c r="O33" s="4">
        <v>1380821910</v>
      </c>
      <c r="Q33" s="4">
        <v>6612275</v>
      </c>
      <c r="S33" s="4">
        <v>1374209635</v>
      </c>
    </row>
    <row r="34" spans="1:19" ht="21" x14ac:dyDescent="0.25">
      <c r="A34" s="3" t="s">
        <v>142</v>
      </c>
      <c r="C34" s="4">
        <v>3</v>
      </c>
      <c r="E34" s="1" t="s">
        <v>211</v>
      </c>
      <c r="G34" s="4">
        <v>27</v>
      </c>
      <c r="I34" s="4">
        <v>2998886298</v>
      </c>
      <c r="K34" s="4">
        <v>0</v>
      </c>
      <c r="M34" s="4">
        <v>2998886298</v>
      </c>
      <c r="O34" s="4">
        <v>2998886298</v>
      </c>
      <c r="Q34" s="4">
        <v>0</v>
      </c>
      <c r="S34" s="4">
        <v>2998886298</v>
      </c>
    </row>
    <row r="35" spans="1:19" ht="21" x14ac:dyDescent="0.25">
      <c r="A35" s="3" t="s">
        <v>150</v>
      </c>
      <c r="C35" s="4">
        <v>25</v>
      </c>
      <c r="E35" s="1" t="s">
        <v>211</v>
      </c>
      <c r="G35" s="4">
        <v>27</v>
      </c>
      <c r="I35" s="4">
        <v>9527671216</v>
      </c>
      <c r="K35" s="4">
        <v>70329679</v>
      </c>
      <c r="M35" s="4">
        <v>9457341537</v>
      </c>
      <c r="O35" s="4">
        <v>9527671216</v>
      </c>
      <c r="Q35" s="4">
        <v>70329679</v>
      </c>
      <c r="S35" s="4">
        <v>9457341537</v>
      </c>
    </row>
    <row r="36" spans="1:19" ht="21" x14ac:dyDescent="0.25">
      <c r="A36" s="3" t="s">
        <v>150</v>
      </c>
      <c r="C36" s="4">
        <v>17</v>
      </c>
      <c r="E36" s="1" t="s">
        <v>211</v>
      </c>
      <c r="G36" s="4">
        <v>26</v>
      </c>
      <c r="I36" s="4">
        <v>7408219169</v>
      </c>
      <c r="K36" s="4">
        <v>88637130</v>
      </c>
      <c r="M36" s="4">
        <v>7319582039</v>
      </c>
      <c r="O36" s="4">
        <v>7408219169</v>
      </c>
      <c r="Q36" s="4">
        <v>88637130</v>
      </c>
      <c r="S36" s="4">
        <v>7319582039</v>
      </c>
    </row>
    <row r="37" spans="1:19" ht="21" x14ac:dyDescent="0.25">
      <c r="A37" s="3" t="s">
        <v>193</v>
      </c>
      <c r="C37" s="4">
        <v>18</v>
      </c>
      <c r="E37" s="1" t="s">
        <v>211</v>
      </c>
      <c r="G37" s="4">
        <v>29</v>
      </c>
      <c r="I37" s="4">
        <v>4767123276</v>
      </c>
      <c r="K37" s="4">
        <v>67215125</v>
      </c>
      <c r="M37" s="4">
        <v>4699908151</v>
      </c>
      <c r="O37" s="4">
        <v>4767123276</v>
      </c>
      <c r="Q37" s="4">
        <v>67215125</v>
      </c>
      <c r="S37" s="4">
        <v>4699908151</v>
      </c>
    </row>
    <row r="38" spans="1:19" ht="21" x14ac:dyDescent="0.25">
      <c r="A38" s="3" t="s">
        <v>150</v>
      </c>
      <c r="C38" s="4">
        <v>18</v>
      </c>
      <c r="E38" s="1" t="s">
        <v>211</v>
      </c>
      <c r="G38" s="4">
        <v>26</v>
      </c>
      <c r="I38" s="4">
        <v>1709589036</v>
      </c>
      <c r="K38" s="4">
        <v>21642709</v>
      </c>
      <c r="M38" s="4">
        <v>1687946327</v>
      </c>
      <c r="O38" s="4">
        <v>1709589036</v>
      </c>
      <c r="Q38" s="4">
        <v>21642709</v>
      </c>
      <c r="S38" s="4">
        <v>1687946327</v>
      </c>
    </row>
    <row r="39" spans="1:19" ht="21" x14ac:dyDescent="0.25">
      <c r="A39" s="3" t="s">
        <v>193</v>
      </c>
      <c r="C39" s="4">
        <v>21</v>
      </c>
      <c r="E39" s="1" t="s">
        <v>211</v>
      </c>
      <c r="G39" s="4">
        <v>29</v>
      </c>
      <c r="I39" s="4">
        <v>3575342457</v>
      </c>
      <c r="K39" s="4">
        <v>58675350</v>
      </c>
      <c r="M39" s="4">
        <v>3516667107</v>
      </c>
      <c r="O39" s="4">
        <v>3575342457</v>
      </c>
      <c r="Q39" s="4">
        <v>58675350</v>
      </c>
      <c r="S39" s="4">
        <v>3516667107</v>
      </c>
    </row>
    <row r="40" spans="1:19" ht="21" x14ac:dyDescent="0.25">
      <c r="A40" s="3" t="s">
        <v>139</v>
      </c>
      <c r="C40" s="4">
        <v>25</v>
      </c>
      <c r="E40" s="1" t="s">
        <v>211</v>
      </c>
      <c r="G40" s="4">
        <v>29</v>
      </c>
      <c r="I40" s="10">
        <v>1787671230</v>
      </c>
      <c r="K40" s="10">
        <v>34816968</v>
      </c>
      <c r="M40" s="10">
        <v>1752854262</v>
      </c>
      <c r="O40" s="10">
        <v>1787671230</v>
      </c>
      <c r="Q40" s="10">
        <v>34816968</v>
      </c>
      <c r="S40" s="10">
        <v>1752854262</v>
      </c>
    </row>
    <row r="41" spans="1:19" s="3" customFormat="1" ht="21.75" thickBot="1" x14ac:dyDescent="0.3">
      <c r="I41" s="21">
        <f>SUM(I10:I40)</f>
        <v>110354900728</v>
      </c>
      <c r="K41" s="24">
        <f>SUM(K10:K40)</f>
        <v>420794578</v>
      </c>
      <c r="M41" s="21">
        <f>SUM(M10:M40)</f>
        <v>109934106150</v>
      </c>
      <c r="O41" s="21">
        <f>SUM(O10:O40)</f>
        <v>110354900728</v>
      </c>
      <c r="Q41" s="24">
        <f>SUM(Q10:Q40)</f>
        <v>420794578</v>
      </c>
      <c r="S41" s="21">
        <f>SUM(S10:S40)</f>
        <v>109934106150</v>
      </c>
    </row>
    <row r="42" spans="1:19" ht="19.5" thickTop="1" x14ac:dyDescent="0.25"/>
  </sheetData>
  <mergeCells count="16">
    <mergeCell ref="A2:S2"/>
    <mergeCell ref="A3:S3"/>
    <mergeCell ref="A4:S4"/>
    <mergeCell ref="Q9"/>
    <mergeCell ref="S9"/>
    <mergeCell ref="O8:S8"/>
    <mergeCell ref="I9"/>
    <mergeCell ref="K9"/>
    <mergeCell ref="M9"/>
    <mergeCell ref="I8:M8"/>
    <mergeCell ref="O9"/>
    <mergeCell ref="A9"/>
    <mergeCell ref="C9"/>
    <mergeCell ref="E9"/>
    <mergeCell ref="G9"/>
    <mergeCell ref="A8:G8"/>
  </mergeCells>
  <pageMargins left="0.7" right="0.7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I14"/>
  <sheetViews>
    <sheetView rightToLeft="1" zoomScale="80" zoomScaleNormal="80" workbookViewId="0">
      <selection activeCell="A31" sqref="A31"/>
    </sheetView>
  </sheetViews>
  <sheetFormatPr defaultRowHeight="18.75" x14ac:dyDescent="0.25"/>
  <cols>
    <col min="1" max="1" width="47.7109375" style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9" ht="30" x14ac:dyDescent="0.25">
      <c r="A2" s="2" t="s">
        <v>0</v>
      </c>
      <c r="B2" s="2"/>
      <c r="C2" s="2"/>
      <c r="D2" s="2"/>
      <c r="E2" s="2"/>
    </row>
    <row r="3" spans="1:9" ht="30" x14ac:dyDescent="0.25">
      <c r="A3" s="2" t="s">
        <v>202</v>
      </c>
      <c r="B3" s="2"/>
      <c r="C3" s="2"/>
      <c r="D3" s="2"/>
      <c r="E3" s="2"/>
    </row>
    <row r="4" spans="1:9" ht="30" x14ac:dyDescent="0.25">
      <c r="A4" s="2" t="s">
        <v>2</v>
      </c>
      <c r="B4" s="2"/>
      <c r="C4" s="2"/>
      <c r="D4" s="2"/>
      <c r="E4" s="2"/>
    </row>
    <row r="5" spans="1:9" s="29" customFormat="1" ht="24" x14ac:dyDescent="0.55000000000000004">
      <c r="A5" s="32" t="s">
        <v>252</v>
      </c>
      <c r="B5" s="34"/>
      <c r="C5" s="34"/>
      <c r="D5" s="34"/>
      <c r="E5" s="34"/>
      <c r="F5" s="34"/>
      <c r="G5" s="34"/>
      <c r="H5" s="34"/>
      <c r="I5" s="34"/>
    </row>
    <row r="6" spans="1:9" s="29" customFormat="1" ht="24" x14ac:dyDescent="0.55000000000000004">
      <c r="A6" s="32"/>
      <c r="B6" s="34"/>
      <c r="C6" s="34"/>
      <c r="D6" s="34"/>
      <c r="E6" s="34"/>
      <c r="F6" s="34"/>
      <c r="G6" s="34"/>
      <c r="H6" s="34"/>
      <c r="I6" s="34"/>
    </row>
    <row r="8" spans="1:9" ht="30" x14ac:dyDescent="0.25">
      <c r="A8" s="2" t="s">
        <v>226</v>
      </c>
      <c r="C8" s="2" t="s">
        <v>204</v>
      </c>
      <c r="E8" s="2" t="s">
        <v>6</v>
      </c>
    </row>
    <row r="9" spans="1:9" ht="30" x14ac:dyDescent="0.25">
      <c r="A9" s="2" t="s">
        <v>226</v>
      </c>
      <c r="C9" s="9" t="s">
        <v>125</v>
      </c>
      <c r="E9" s="9" t="s">
        <v>125</v>
      </c>
    </row>
    <row r="10" spans="1:9" ht="21" x14ac:dyDescent="0.25">
      <c r="A10" s="7" t="s">
        <v>226</v>
      </c>
      <c r="C10" s="4">
        <v>2845860268</v>
      </c>
      <c r="E10" s="4">
        <v>2845860268</v>
      </c>
    </row>
    <row r="11" spans="1:9" ht="21" x14ac:dyDescent="0.25">
      <c r="A11" s="7" t="s">
        <v>227</v>
      </c>
      <c r="C11" s="4">
        <v>421522839</v>
      </c>
      <c r="E11" s="4">
        <v>421522839</v>
      </c>
    </row>
    <row r="12" spans="1:9" ht="21" x14ac:dyDescent="0.25">
      <c r="A12" s="7" t="s">
        <v>228</v>
      </c>
      <c r="C12" s="10">
        <v>0</v>
      </c>
      <c r="E12" s="10">
        <v>0</v>
      </c>
    </row>
    <row r="13" spans="1:9" s="3" customFormat="1" ht="21.75" thickBot="1" x14ac:dyDescent="0.3">
      <c r="A13" s="3" t="s">
        <v>211</v>
      </c>
      <c r="C13" s="21">
        <v>3267383107</v>
      </c>
      <c r="E13" s="21">
        <v>3267383107</v>
      </c>
    </row>
    <row r="14" spans="1:9" ht="19.5" thickTop="1" x14ac:dyDescent="0.25"/>
  </sheetData>
  <mergeCells count="8">
    <mergeCell ref="A2:E2"/>
    <mergeCell ref="A3:E3"/>
    <mergeCell ref="A4:E4"/>
    <mergeCell ref="A8:A9"/>
    <mergeCell ref="C9"/>
    <mergeCell ref="C8"/>
    <mergeCell ref="E9"/>
    <mergeCell ref="E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34"/>
  <sheetViews>
    <sheetView rightToLeft="1" tabSelected="1" zoomScale="80" zoomScaleNormal="80" workbookViewId="0">
      <selection activeCell="AC4" sqref="AC4"/>
    </sheetView>
  </sheetViews>
  <sheetFormatPr defaultRowHeight="18.75" x14ac:dyDescent="0.25"/>
  <cols>
    <col min="1" max="1" width="32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4.140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29" customFormat="1" ht="24" x14ac:dyDescent="0.55000000000000004">
      <c r="A5" s="28" t="s">
        <v>236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s="29" customFormat="1" ht="24" x14ac:dyDescent="0.55000000000000004">
      <c r="A6" s="28" t="s">
        <v>237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1"/>
      <c r="Y6" s="31"/>
    </row>
    <row r="8" spans="1:25" ht="30" x14ac:dyDescent="0.25">
      <c r="A8" s="8" t="s">
        <v>3</v>
      </c>
      <c r="C8" s="9" t="s">
        <v>4</v>
      </c>
      <c r="D8" s="9" t="s">
        <v>4</v>
      </c>
      <c r="E8" s="9" t="s">
        <v>4</v>
      </c>
      <c r="F8" s="9" t="s">
        <v>4</v>
      </c>
      <c r="G8" s="9" t="s">
        <v>4</v>
      </c>
      <c r="I8" s="9" t="s">
        <v>5</v>
      </c>
      <c r="J8" s="9" t="s">
        <v>5</v>
      </c>
      <c r="K8" s="9" t="s">
        <v>5</v>
      </c>
      <c r="L8" s="9" t="s">
        <v>5</v>
      </c>
      <c r="M8" s="9" t="s">
        <v>5</v>
      </c>
      <c r="N8" s="9" t="s">
        <v>5</v>
      </c>
      <c r="O8" s="9" t="s">
        <v>5</v>
      </c>
      <c r="Q8" s="9" t="s">
        <v>6</v>
      </c>
      <c r="R8" s="9" t="s">
        <v>6</v>
      </c>
      <c r="S8" s="9" t="s">
        <v>6</v>
      </c>
      <c r="T8" s="9" t="s">
        <v>6</v>
      </c>
      <c r="U8" s="9" t="s">
        <v>6</v>
      </c>
      <c r="V8" s="9" t="s">
        <v>6</v>
      </c>
      <c r="W8" s="9" t="s">
        <v>6</v>
      </c>
      <c r="X8" s="9" t="s">
        <v>6</v>
      </c>
      <c r="Y8" s="9" t="s">
        <v>6</v>
      </c>
    </row>
    <row r="9" spans="1:25" ht="30" x14ac:dyDescent="0.25">
      <c r="A9" s="8" t="s">
        <v>3</v>
      </c>
      <c r="C9" s="8" t="s">
        <v>7</v>
      </c>
      <c r="E9" s="8" t="s">
        <v>8</v>
      </c>
      <c r="G9" s="8" t="s">
        <v>9</v>
      </c>
      <c r="I9" s="9" t="s">
        <v>10</v>
      </c>
      <c r="J9" s="9" t="s">
        <v>10</v>
      </c>
      <c r="K9" s="9" t="s">
        <v>10</v>
      </c>
      <c r="M9" s="9" t="s">
        <v>11</v>
      </c>
      <c r="N9" s="9" t="s">
        <v>11</v>
      </c>
      <c r="O9" s="9" t="s">
        <v>11</v>
      </c>
      <c r="Q9" s="8" t="s">
        <v>7</v>
      </c>
      <c r="S9" s="8" t="s">
        <v>12</v>
      </c>
      <c r="U9" s="8" t="s">
        <v>8</v>
      </c>
      <c r="W9" s="8" t="s">
        <v>9</v>
      </c>
      <c r="Y9" s="17" t="s">
        <v>13</v>
      </c>
    </row>
    <row r="10" spans="1:25" ht="30" x14ac:dyDescent="0.25">
      <c r="A10" s="9" t="s">
        <v>3</v>
      </c>
      <c r="C10" s="9" t="s">
        <v>7</v>
      </c>
      <c r="E10" s="9" t="s">
        <v>8</v>
      </c>
      <c r="G10" s="9" t="s">
        <v>9</v>
      </c>
      <c r="I10" s="9" t="s">
        <v>7</v>
      </c>
      <c r="K10" s="9" t="s">
        <v>8</v>
      </c>
      <c r="M10" s="9" t="s">
        <v>7</v>
      </c>
      <c r="O10" s="9" t="s">
        <v>14</v>
      </c>
      <c r="Q10" s="9" t="s">
        <v>7</v>
      </c>
      <c r="S10" s="9" t="s">
        <v>12</v>
      </c>
      <c r="U10" s="9" t="s">
        <v>8</v>
      </c>
      <c r="W10" s="9" t="s">
        <v>9</v>
      </c>
      <c r="Y10" s="18" t="s">
        <v>13</v>
      </c>
    </row>
    <row r="11" spans="1:25" ht="21" x14ac:dyDescent="0.25">
      <c r="A11" s="7" t="s">
        <v>15</v>
      </c>
      <c r="C11" s="4">
        <v>3832936</v>
      </c>
      <c r="E11" s="4">
        <v>15805107878</v>
      </c>
      <c r="G11" s="4">
        <v>13868873312.112</v>
      </c>
      <c r="I11" s="4">
        <v>0</v>
      </c>
      <c r="K11" s="4">
        <v>0</v>
      </c>
      <c r="M11" s="4">
        <v>-200000</v>
      </c>
      <c r="O11" s="4">
        <v>694840960</v>
      </c>
      <c r="Q11" s="4">
        <v>3632936</v>
      </c>
      <c r="S11" s="4">
        <v>3418</v>
      </c>
      <c r="U11" s="4">
        <v>14980408072</v>
      </c>
      <c r="W11" s="4">
        <v>12343491865.274401</v>
      </c>
      <c r="Y11" s="5">
        <f>W11/$Y$34</f>
        <v>1.8699567563558418E-3</v>
      </c>
    </row>
    <row r="12" spans="1:25" ht="21" x14ac:dyDescent="0.25">
      <c r="A12" s="7" t="s">
        <v>16</v>
      </c>
      <c r="C12" s="4">
        <v>12000000</v>
      </c>
      <c r="E12" s="4">
        <v>107072049420</v>
      </c>
      <c r="G12" s="4">
        <v>114717346200</v>
      </c>
      <c r="I12" s="4">
        <v>0</v>
      </c>
      <c r="K12" s="4">
        <v>0</v>
      </c>
      <c r="M12" s="4">
        <v>0</v>
      </c>
      <c r="O12" s="4">
        <v>0</v>
      </c>
      <c r="Q12" s="4">
        <v>12000000</v>
      </c>
      <c r="S12" s="4">
        <v>9766</v>
      </c>
      <c r="U12" s="4">
        <v>107072049420</v>
      </c>
      <c r="W12" s="4">
        <v>116494707600</v>
      </c>
      <c r="Y12" s="5">
        <f t="shared" ref="Y12:Y26" si="0">W12/$Y$34</f>
        <v>1.7648171840997567E-2</v>
      </c>
    </row>
    <row r="13" spans="1:25" ht="21" x14ac:dyDescent="0.25">
      <c r="A13" s="7" t="s">
        <v>17</v>
      </c>
      <c r="C13" s="4">
        <v>639706</v>
      </c>
      <c r="E13" s="4">
        <v>10878334586</v>
      </c>
      <c r="G13" s="4">
        <v>8819929522.7910004</v>
      </c>
      <c r="I13" s="4">
        <v>0</v>
      </c>
      <c r="K13" s="4">
        <v>0</v>
      </c>
      <c r="M13" s="4">
        <v>0</v>
      </c>
      <c r="O13" s="4">
        <v>0</v>
      </c>
      <c r="Q13" s="4">
        <v>639706</v>
      </c>
      <c r="S13" s="4">
        <v>12000</v>
      </c>
      <c r="U13" s="4">
        <v>10878334586</v>
      </c>
      <c r="W13" s="4">
        <v>7630796991.6000004</v>
      </c>
      <c r="Y13" s="5">
        <f t="shared" si="0"/>
        <v>1.1560148899976645E-3</v>
      </c>
    </row>
    <row r="14" spans="1:25" ht="21" x14ac:dyDescent="0.25">
      <c r="A14" s="7" t="s">
        <v>18</v>
      </c>
      <c r="C14" s="4">
        <v>3528294</v>
      </c>
      <c r="E14" s="4">
        <v>59983135003</v>
      </c>
      <c r="G14" s="4">
        <v>78914264640.75</v>
      </c>
      <c r="I14" s="4">
        <v>0</v>
      </c>
      <c r="K14" s="4">
        <v>0</v>
      </c>
      <c r="M14" s="4">
        <v>0</v>
      </c>
      <c r="O14" s="4">
        <v>0</v>
      </c>
      <c r="Q14" s="4">
        <v>3528294</v>
      </c>
      <c r="S14" s="4">
        <v>19200</v>
      </c>
      <c r="U14" s="4">
        <v>59983135003</v>
      </c>
      <c r="W14" s="4">
        <v>67340172493.440002</v>
      </c>
      <c r="Y14" s="5">
        <f t="shared" si="0"/>
        <v>1.0201587354914714E-2</v>
      </c>
    </row>
    <row r="15" spans="1:25" ht="21" x14ac:dyDescent="0.25">
      <c r="A15" s="7" t="s">
        <v>19</v>
      </c>
      <c r="C15" s="4">
        <v>1368920</v>
      </c>
      <c r="E15" s="4">
        <v>3423846959</v>
      </c>
      <c r="G15" s="4">
        <v>2978736313.0139999</v>
      </c>
      <c r="I15" s="4">
        <v>0</v>
      </c>
      <c r="K15" s="4">
        <v>0</v>
      </c>
      <c r="M15" s="4">
        <v>-1368919</v>
      </c>
      <c r="O15" s="4">
        <v>3405278960</v>
      </c>
      <c r="Q15" s="4">
        <v>1</v>
      </c>
      <c r="S15" s="4">
        <v>2390</v>
      </c>
      <c r="U15" s="4">
        <v>2500</v>
      </c>
      <c r="W15" s="4">
        <v>2375.7795000000001</v>
      </c>
      <c r="Y15" s="5">
        <f t="shared" si="0"/>
        <v>3.599147612463666E-10</v>
      </c>
    </row>
    <row r="16" spans="1:25" ht="21" x14ac:dyDescent="0.25">
      <c r="A16" s="7" t="s">
        <v>20</v>
      </c>
      <c r="C16" s="4">
        <v>58593750</v>
      </c>
      <c r="E16" s="4">
        <v>300178008395</v>
      </c>
      <c r="G16" s="4">
        <v>308873856445.31299</v>
      </c>
      <c r="I16" s="4">
        <v>0</v>
      </c>
      <c r="K16" s="4">
        <v>0</v>
      </c>
      <c r="M16" s="4">
        <v>0</v>
      </c>
      <c r="O16" s="4">
        <v>0</v>
      </c>
      <c r="Q16" s="4">
        <v>58593750</v>
      </c>
      <c r="S16" s="4">
        <v>5391</v>
      </c>
      <c r="U16" s="4">
        <v>300178008395</v>
      </c>
      <c r="W16" s="4">
        <v>313999426757.81299</v>
      </c>
      <c r="Y16" s="5">
        <f t="shared" si="0"/>
        <v>4.7568820554699721E-2</v>
      </c>
    </row>
    <row r="17" spans="1:25" ht="21" x14ac:dyDescent="0.25">
      <c r="A17" s="7" t="s">
        <v>21</v>
      </c>
      <c r="C17" s="4">
        <v>14052710</v>
      </c>
      <c r="E17" s="4">
        <v>151399790655</v>
      </c>
      <c r="G17" s="4">
        <v>161086214730</v>
      </c>
      <c r="I17" s="4">
        <v>8585164</v>
      </c>
      <c r="K17" s="4">
        <v>99999990272</v>
      </c>
      <c r="M17" s="4">
        <v>-17200000</v>
      </c>
      <c r="O17" s="4">
        <v>199879600000</v>
      </c>
      <c r="Q17" s="4">
        <v>5437874</v>
      </c>
      <c r="S17" s="4">
        <v>11716</v>
      </c>
      <c r="U17" s="4">
        <v>61514515378</v>
      </c>
      <c r="W17" s="4">
        <v>63710131784</v>
      </c>
      <c r="Y17" s="5">
        <f t="shared" si="0"/>
        <v>9.6516603792620101E-3</v>
      </c>
    </row>
    <row r="18" spans="1:25" ht="21" x14ac:dyDescent="0.25">
      <c r="A18" s="7" t="s">
        <v>22</v>
      </c>
      <c r="C18" s="4">
        <v>4937294</v>
      </c>
      <c r="E18" s="4">
        <v>49999976338</v>
      </c>
      <c r="G18" s="4">
        <v>51639137946</v>
      </c>
      <c r="I18" s="4">
        <v>0</v>
      </c>
      <c r="K18" s="4">
        <v>0</v>
      </c>
      <c r="M18" s="4">
        <v>0</v>
      </c>
      <c r="O18" s="4">
        <v>0</v>
      </c>
      <c r="Q18" s="4">
        <v>4937294</v>
      </c>
      <c r="S18" s="4">
        <v>10685</v>
      </c>
      <c r="U18" s="4">
        <v>49999976338</v>
      </c>
      <c r="W18" s="4">
        <v>52754966390</v>
      </c>
      <c r="Y18" s="5">
        <f t="shared" si="0"/>
        <v>7.9920258310238572E-3</v>
      </c>
    </row>
    <row r="19" spans="1:25" ht="21" x14ac:dyDescent="0.25">
      <c r="A19" s="7" t="s">
        <v>23</v>
      </c>
      <c r="C19" s="4">
        <v>13184784</v>
      </c>
      <c r="E19" s="4">
        <v>199999988496</v>
      </c>
      <c r="G19" s="4">
        <v>207739456704</v>
      </c>
      <c r="I19" s="4">
        <v>6241418</v>
      </c>
      <c r="K19" s="4">
        <v>99999999196</v>
      </c>
      <c r="M19" s="4">
        <v>-12517859</v>
      </c>
      <c r="O19" s="4">
        <v>200076903221</v>
      </c>
      <c r="Q19" s="4">
        <v>6908343</v>
      </c>
      <c r="S19" s="4">
        <v>16119</v>
      </c>
      <c r="U19" s="4">
        <v>107597640084</v>
      </c>
      <c r="W19" s="4">
        <v>111355580817</v>
      </c>
      <c r="Y19" s="5">
        <f t="shared" si="0"/>
        <v>1.6869628382264024E-2</v>
      </c>
    </row>
    <row r="20" spans="1:25" ht="21" x14ac:dyDescent="0.25">
      <c r="A20" s="7" t="s">
        <v>24</v>
      </c>
      <c r="C20" s="4">
        <v>3000000</v>
      </c>
      <c r="E20" s="4">
        <v>30034800000</v>
      </c>
      <c r="G20" s="4">
        <v>31462593750</v>
      </c>
      <c r="I20" s="4">
        <v>0</v>
      </c>
      <c r="K20" s="4">
        <v>0</v>
      </c>
      <c r="M20" s="4">
        <v>0</v>
      </c>
      <c r="O20" s="4">
        <v>0</v>
      </c>
      <c r="Q20" s="4">
        <v>3000000</v>
      </c>
      <c r="S20" s="4">
        <v>10510</v>
      </c>
      <c r="U20" s="4">
        <v>30034800000</v>
      </c>
      <c r="W20" s="4">
        <v>31492558125</v>
      </c>
      <c r="Y20" s="5">
        <f t="shared" si="0"/>
        <v>4.7709126788057126E-3</v>
      </c>
    </row>
    <row r="21" spans="1:25" ht="21" x14ac:dyDescent="0.25">
      <c r="A21" s="7" t="s">
        <v>25</v>
      </c>
      <c r="C21" s="4">
        <v>602307</v>
      </c>
      <c r="E21" s="4">
        <v>1920104900</v>
      </c>
      <c r="G21" s="4">
        <v>1849456191.37815</v>
      </c>
      <c r="I21" s="4">
        <v>0</v>
      </c>
      <c r="K21" s="4">
        <v>0</v>
      </c>
      <c r="M21" s="4">
        <v>-400000</v>
      </c>
      <c r="O21" s="4">
        <v>1151507536</v>
      </c>
      <c r="Q21" s="4">
        <v>202307</v>
      </c>
      <c r="S21" s="4">
        <v>2857</v>
      </c>
      <c r="U21" s="4">
        <v>644937984</v>
      </c>
      <c r="W21" s="4">
        <v>574552051.96095002</v>
      </c>
      <c r="Y21" s="5">
        <f t="shared" si="0"/>
        <v>8.704080686155231E-5</v>
      </c>
    </row>
    <row r="22" spans="1:25" ht="21" x14ac:dyDescent="0.25">
      <c r="A22" s="7" t="s">
        <v>26</v>
      </c>
      <c r="C22" s="4">
        <v>1362822</v>
      </c>
      <c r="E22" s="4">
        <v>10639663654</v>
      </c>
      <c r="G22" s="4">
        <v>6990320158.9560003</v>
      </c>
      <c r="I22" s="4">
        <v>0</v>
      </c>
      <c r="K22" s="4">
        <v>0</v>
      </c>
      <c r="M22" s="4">
        <v>0</v>
      </c>
      <c r="O22" s="4">
        <v>0</v>
      </c>
      <c r="Q22" s="4">
        <v>1362822</v>
      </c>
      <c r="S22" s="4">
        <v>4522</v>
      </c>
      <c r="U22" s="4">
        <v>10639663654</v>
      </c>
      <c r="W22" s="4">
        <v>6126013131.5502005</v>
      </c>
      <c r="Y22" s="5">
        <f t="shared" si="0"/>
        <v>9.2805016359220069E-4</v>
      </c>
    </row>
    <row r="23" spans="1:25" ht="21" x14ac:dyDescent="0.25">
      <c r="A23" s="7" t="s">
        <v>27</v>
      </c>
      <c r="C23" s="4">
        <v>401642</v>
      </c>
      <c r="E23" s="4">
        <v>2869404284</v>
      </c>
      <c r="G23" s="4">
        <v>2758832909.9910002</v>
      </c>
      <c r="I23" s="4">
        <v>0</v>
      </c>
      <c r="K23" s="4">
        <v>0</v>
      </c>
      <c r="M23" s="4">
        <v>0</v>
      </c>
      <c r="O23" s="4">
        <v>0</v>
      </c>
      <c r="Q23" s="4">
        <v>401642</v>
      </c>
      <c r="S23" s="4">
        <v>6300</v>
      </c>
      <c r="U23" s="4">
        <v>2869404284</v>
      </c>
      <c r="W23" s="4">
        <v>2515289049.6300001</v>
      </c>
      <c r="Y23" s="5">
        <f t="shared" si="0"/>
        <v>3.8104952827616441E-4</v>
      </c>
    </row>
    <row r="24" spans="1:25" ht="21" x14ac:dyDescent="0.25">
      <c r="A24" s="7" t="s">
        <v>28</v>
      </c>
      <c r="C24" s="4">
        <v>0</v>
      </c>
      <c r="E24" s="4">
        <v>0</v>
      </c>
      <c r="G24" s="4">
        <v>0</v>
      </c>
      <c r="I24" s="4">
        <v>29</v>
      </c>
      <c r="K24" s="4">
        <v>1906244</v>
      </c>
      <c r="M24" s="4">
        <v>0</v>
      </c>
      <c r="O24" s="4">
        <v>0</v>
      </c>
      <c r="Q24" s="4">
        <v>29</v>
      </c>
      <c r="S24" s="4">
        <v>75950</v>
      </c>
      <c r="U24" s="4">
        <v>1906244</v>
      </c>
      <c r="W24" s="4">
        <v>2189444.8275000001</v>
      </c>
      <c r="Y24" s="5">
        <f t="shared" si="0"/>
        <v>3.3168630016032835E-7</v>
      </c>
    </row>
    <row r="25" spans="1:25" ht="21" x14ac:dyDescent="0.25">
      <c r="A25" s="7" t="s">
        <v>29</v>
      </c>
      <c r="C25" s="4">
        <v>0</v>
      </c>
      <c r="E25" s="4">
        <v>0</v>
      </c>
      <c r="G25" s="4">
        <v>0</v>
      </c>
      <c r="I25" s="4">
        <v>59</v>
      </c>
      <c r="K25" s="4">
        <v>1214080</v>
      </c>
      <c r="M25" s="4">
        <v>0</v>
      </c>
      <c r="O25" s="4">
        <v>0</v>
      </c>
      <c r="Q25" s="4">
        <v>59</v>
      </c>
      <c r="S25" s="4">
        <v>28700</v>
      </c>
      <c r="U25" s="4">
        <v>1214080</v>
      </c>
      <c r="W25" s="4">
        <v>1683224.865</v>
      </c>
      <c r="Y25" s="5">
        <f t="shared" si="0"/>
        <v>2.5499734946379603E-7</v>
      </c>
    </row>
    <row r="26" spans="1:25" ht="21" x14ac:dyDescent="0.25">
      <c r="A26" s="7" t="s">
        <v>30</v>
      </c>
      <c r="C26" s="13">
        <v>0</v>
      </c>
      <c r="E26" s="10">
        <v>0</v>
      </c>
      <c r="G26" s="10">
        <v>0</v>
      </c>
      <c r="I26" s="13">
        <v>197</v>
      </c>
      <c r="K26" s="10">
        <v>1697707</v>
      </c>
      <c r="M26" s="13">
        <v>-197</v>
      </c>
      <c r="O26" s="10">
        <v>2326437</v>
      </c>
      <c r="Q26" s="13">
        <v>0</v>
      </c>
      <c r="S26" s="13">
        <v>0</v>
      </c>
      <c r="U26" s="10">
        <v>0</v>
      </c>
      <c r="W26" s="10">
        <v>0</v>
      </c>
      <c r="Y26" s="5">
        <f t="shared" si="0"/>
        <v>0</v>
      </c>
    </row>
    <row r="27" spans="1:25" s="3" customFormat="1" ht="21.75" thickBot="1" x14ac:dyDescent="0.3">
      <c r="C27" s="20"/>
      <c r="E27" s="21">
        <f>SUM(E11:E26)</f>
        <v>944204210568</v>
      </c>
      <c r="G27" s="21">
        <f>SUM(G11:G26)</f>
        <v>991699018824.30518</v>
      </c>
      <c r="I27" s="20"/>
      <c r="K27" s="21">
        <f>SUM(K11:K26)</f>
        <v>200004807499</v>
      </c>
      <c r="M27" s="20"/>
      <c r="O27" s="21">
        <f>SUM(O11:O26)</f>
        <v>405210457114</v>
      </c>
      <c r="Q27" s="20"/>
      <c r="S27" s="20"/>
      <c r="U27" s="21">
        <f>SUM(U11:U26)</f>
        <v>756395996022</v>
      </c>
      <c r="W27" s="21">
        <f>SUM(W11:W26)</f>
        <v>786341562102.74048</v>
      </c>
      <c r="Y27" s="22">
        <f>SUM(Y11:Y26)</f>
        <v>0.11912550621061539</v>
      </c>
    </row>
    <row r="28" spans="1:25" ht="19.5" thickTop="1" x14ac:dyDescent="0.25"/>
    <row r="34" spans="25:25" hidden="1" x14ac:dyDescent="0.25">
      <c r="Y34" s="41">
        <v>6600950435522</v>
      </c>
    </row>
  </sheetData>
  <mergeCells count="23">
    <mergeCell ref="A2:Y2"/>
    <mergeCell ref="A3:Y3"/>
    <mergeCell ref="A4:Y4"/>
    <mergeCell ref="A5:Y5"/>
    <mergeCell ref="A6:W6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12"/>
  <sheetViews>
    <sheetView rightToLeft="1" zoomScale="80" zoomScaleNormal="80" workbookViewId="0">
      <selection activeCell="C31" sqref="C31"/>
    </sheetView>
  </sheetViews>
  <sheetFormatPr defaultRowHeight="18.75" x14ac:dyDescent="0.25"/>
  <cols>
    <col min="1" max="1" width="31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29" customFormat="1" ht="24" x14ac:dyDescent="0.55000000000000004">
      <c r="A5" s="32" t="s">
        <v>236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s="29" customFormat="1" ht="24" x14ac:dyDescent="0.55000000000000004">
      <c r="A6" s="32" t="s">
        <v>238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8" spans="1:17" ht="30" x14ac:dyDescent="0.25">
      <c r="A8" s="8" t="s">
        <v>3</v>
      </c>
      <c r="C8" s="9" t="s">
        <v>4</v>
      </c>
      <c r="D8" s="9" t="s">
        <v>4</v>
      </c>
      <c r="E8" s="9" t="s">
        <v>4</v>
      </c>
      <c r="F8" s="9" t="s">
        <v>4</v>
      </c>
      <c r="G8" s="9" t="s">
        <v>4</v>
      </c>
      <c r="H8" s="9" t="s">
        <v>4</v>
      </c>
      <c r="I8" s="9" t="s">
        <v>4</v>
      </c>
      <c r="K8" s="9" t="s">
        <v>6</v>
      </c>
      <c r="L8" s="9" t="s">
        <v>6</v>
      </c>
      <c r="M8" s="9" t="s">
        <v>6</v>
      </c>
      <c r="N8" s="9" t="s">
        <v>6</v>
      </c>
      <c r="O8" s="9" t="s">
        <v>6</v>
      </c>
      <c r="P8" s="9" t="s">
        <v>6</v>
      </c>
      <c r="Q8" s="9" t="s">
        <v>6</v>
      </c>
    </row>
    <row r="9" spans="1:17" ht="30" x14ac:dyDescent="0.25">
      <c r="A9" s="9" t="s">
        <v>3</v>
      </c>
      <c r="C9" s="9" t="s">
        <v>31</v>
      </c>
      <c r="E9" s="9" t="s">
        <v>32</v>
      </c>
      <c r="G9" s="9" t="s">
        <v>33</v>
      </c>
      <c r="I9" s="9" t="s">
        <v>34</v>
      </c>
      <c r="K9" s="9" t="s">
        <v>31</v>
      </c>
      <c r="M9" s="9" t="s">
        <v>32</v>
      </c>
      <c r="O9" s="9" t="s">
        <v>33</v>
      </c>
      <c r="Q9" s="9" t="s">
        <v>34</v>
      </c>
    </row>
    <row r="10" spans="1:17" ht="21" x14ac:dyDescent="0.25">
      <c r="A10" s="3" t="s">
        <v>35</v>
      </c>
      <c r="C10" s="4">
        <v>12000000</v>
      </c>
      <c r="E10" s="4">
        <v>10080</v>
      </c>
      <c r="G10" s="1" t="s">
        <v>36</v>
      </c>
      <c r="I10" s="4">
        <v>0.204866269905152</v>
      </c>
      <c r="K10" s="4">
        <v>12000000</v>
      </c>
      <c r="M10" s="4">
        <v>10080</v>
      </c>
      <c r="O10" s="1" t="s">
        <v>36</v>
      </c>
      <c r="Q10" s="4">
        <v>0.204866269905152</v>
      </c>
    </row>
    <row r="11" spans="1:17" ht="21" x14ac:dyDescent="0.25">
      <c r="A11" s="3" t="s">
        <v>37</v>
      </c>
      <c r="C11" s="13">
        <v>58593750</v>
      </c>
      <c r="E11" s="13">
        <v>6233</v>
      </c>
      <c r="G11" s="12" t="s">
        <v>38</v>
      </c>
      <c r="I11" s="13">
        <v>0</v>
      </c>
      <c r="K11" s="13">
        <v>58593750</v>
      </c>
      <c r="M11" s="13">
        <v>6233</v>
      </c>
      <c r="O11" s="12" t="s">
        <v>38</v>
      </c>
      <c r="Q11" s="13">
        <v>0</v>
      </c>
    </row>
    <row r="12" spans="1:17" x14ac:dyDescent="0.25">
      <c r="C12" s="12"/>
      <c r="E12" s="12"/>
      <c r="G12" s="12"/>
      <c r="I12" s="12"/>
      <c r="J12" s="12"/>
      <c r="K12" s="12"/>
      <c r="M12" s="12"/>
      <c r="O12" s="12"/>
      <c r="Q12" s="12"/>
    </row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42"/>
  <sheetViews>
    <sheetView rightToLeft="1" topLeftCell="B19" zoomScale="70" zoomScaleNormal="70" workbookViewId="0">
      <selection activeCell="E52" sqref="E52"/>
    </sheetView>
  </sheetViews>
  <sheetFormatPr defaultRowHeight="18.75" x14ac:dyDescent="0.25"/>
  <cols>
    <col min="1" max="1" width="31.5703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s="29" customFormat="1" ht="24" x14ac:dyDescent="0.55000000000000004">
      <c r="A5" s="28" t="s">
        <v>236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s="29" customFormat="1" ht="24" x14ac:dyDescent="0.55000000000000004">
      <c r="A6" s="28" t="s">
        <v>239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/>
      <c r="W6" s="31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8" spans="1:37" ht="30" x14ac:dyDescent="0.25">
      <c r="A8" s="9" t="s">
        <v>39</v>
      </c>
      <c r="B8" s="9" t="s">
        <v>39</v>
      </c>
      <c r="C8" s="9" t="s">
        <v>39</v>
      </c>
      <c r="D8" s="9" t="s">
        <v>39</v>
      </c>
      <c r="E8" s="9" t="s">
        <v>39</v>
      </c>
      <c r="F8" s="9" t="s">
        <v>39</v>
      </c>
      <c r="G8" s="9" t="s">
        <v>39</v>
      </c>
      <c r="H8" s="9" t="s">
        <v>39</v>
      </c>
      <c r="I8" s="9" t="s">
        <v>39</v>
      </c>
      <c r="J8" s="9" t="s">
        <v>39</v>
      </c>
      <c r="K8" s="9" t="s">
        <v>39</v>
      </c>
      <c r="L8" s="9" t="s">
        <v>39</v>
      </c>
      <c r="M8" s="9" t="s">
        <v>39</v>
      </c>
      <c r="O8" s="9" t="s">
        <v>4</v>
      </c>
      <c r="P8" s="9" t="s">
        <v>4</v>
      </c>
      <c r="Q8" s="9" t="s">
        <v>4</v>
      </c>
      <c r="R8" s="9" t="s">
        <v>4</v>
      </c>
      <c r="S8" s="9" t="s">
        <v>4</v>
      </c>
      <c r="U8" s="9" t="s">
        <v>5</v>
      </c>
      <c r="V8" s="9" t="s">
        <v>5</v>
      </c>
      <c r="W8" s="9" t="s">
        <v>5</v>
      </c>
      <c r="X8" s="9" t="s">
        <v>5</v>
      </c>
      <c r="Y8" s="9" t="s">
        <v>5</v>
      </c>
      <c r="Z8" s="9" t="s">
        <v>5</v>
      </c>
      <c r="AA8" s="9" t="s">
        <v>5</v>
      </c>
      <c r="AC8" s="9" t="s">
        <v>6</v>
      </c>
      <c r="AD8" s="9" t="s">
        <v>6</v>
      </c>
      <c r="AE8" s="9" t="s">
        <v>6</v>
      </c>
      <c r="AF8" s="9" t="s">
        <v>6</v>
      </c>
      <c r="AG8" s="9" t="s">
        <v>6</v>
      </c>
      <c r="AH8" s="9" t="s">
        <v>6</v>
      </c>
      <c r="AI8" s="9" t="s">
        <v>6</v>
      </c>
      <c r="AJ8" s="9" t="s">
        <v>6</v>
      </c>
      <c r="AK8" s="9" t="s">
        <v>6</v>
      </c>
    </row>
    <row r="9" spans="1:37" ht="30" x14ac:dyDescent="0.25">
      <c r="A9" s="8" t="s">
        <v>40</v>
      </c>
      <c r="C9" s="8" t="s">
        <v>41</v>
      </c>
      <c r="E9" s="8" t="s">
        <v>42</v>
      </c>
      <c r="G9" s="8" t="s">
        <v>43</v>
      </c>
      <c r="I9" s="8" t="s">
        <v>44</v>
      </c>
      <c r="K9" s="8" t="s">
        <v>45</v>
      </c>
      <c r="M9" s="8" t="s">
        <v>34</v>
      </c>
      <c r="O9" s="8" t="s">
        <v>7</v>
      </c>
      <c r="Q9" s="8" t="s">
        <v>8</v>
      </c>
      <c r="S9" s="8" t="s">
        <v>9</v>
      </c>
      <c r="U9" s="9" t="s">
        <v>10</v>
      </c>
      <c r="V9" s="9" t="s">
        <v>10</v>
      </c>
      <c r="W9" s="9" t="s">
        <v>10</v>
      </c>
      <c r="Y9" s="9" t="s">
        <v>11</v>
      </c>
      <c r="Z9" s="9" t="s">
        <v>11</v>
      </c>
      <c r="AA9" s="9" t="s">
        <v>11</v>
      </c>
      <c r="AC9" s="8" t="s">
        <v>7</v>
      </c>
      <c r="AE9" s="8" t="s">
        <v>46</v>
      </c>
      <c r="AG9" s="8" t="s">
        <v>8</v>
      </c>
      <c r="AI9" s="8" t="s">
        <v>9</v>
      </c>
      <c r="AK9" s="8" t="s">
        <v>13</v>
      </c>
    </row>
    <row r="10" spans="1:37" ht="30" x14ac:dyDescent="0.25">
      <c r="A10" s="9" t="s">
        <v>40</v>
      </c>
      <c r="C10" s="9" t="s">
        <v>41</v>
      </c>
      <c r="E10" s="9" t="s">
        <v>42</v>
      </c>
      <c r="G10" s="9" t="s">
        <v>43</v>
      </c>
      <c r="I10" s="9" t="s">
        <v>44</v>
      </c>
      <c r="K10" s="9" t="s">
        <v>45</v>
      </c>
      <c r="M10" s="9" t="s">
        <v>34</v>
      </c>
      <c r="O10" s="9" t="s">
        <v>7</v>
      </c>
      <c r="Q10" s="9" t="s">
        <v>8</v>
      </c>
      <c r="S10" s="9" t="s">
        <v>9</v>
      </c>
      <c r="U10" s="9" t="s">
        <v>7</v>
      </c>
      <c r="W10" s="9" t="s">
        <v>8</v>
      </c>
      <c r="Y10" s="9" t="s">
        <v>7</v>
      </c>
      <c r="AA10" s="9" t="s">
        <v>14</v>
      </c>
      <c r="AC10" s="9" t="s">
        <v>7</v>
      </c>
      <c r="AE10" s="9" t="s">
        <v>46</v>
      </c>
      <c r="AG10" s="9" t="s">
        <v>8</v>
      </c>
      <c r="AI10" s="9" t="s">
        <v>9</v>
      </c>
      <c r="AK10" s="9" t="s">
        <v>13</v>
      </c>
    </row>
    <row r="11" spans="1:37" ht="21" x14ac:dyDescent="0.25">
      <c r="A11" s="3" t="s">
        <v>47</v>
      </c>
      <c r="C11" s="1" t="s">
        <v>48</v>
      </c>
      <c r="E11" s="1" t="s">
        <v>48</v>
      </c>
      <c r="G11" s="1" t="s">
        <v>49</v>
      </c>
      <c r="I11" s="1" t="s">
        <v>50</v>
      </c>
      <c r="K11" s="4">
        <v>0</v>
      </c>
      <c r="M11" s="4">
        <v>0</v>
      </c>
      <c r="O11" s="4">
        <v>274400</v>
      </c>
      <c r="Q11" s="4">
        <v>192104150479</v>
      </c>
      <c r="S11" s="4">
        <v>191633660102</v>
      </c>
      <c r="U11" s="4">
        <v>7000</v>
      </c>
      <c r="W11" s="4">
        <v>4927392926</v>
      </c>
      <c r="Y11" s="4">
        <v>182900</v>
      </c>
      <c r="AA11" s="4">
        <v>128998561815</v>
      </c>
      <c r="AC11" s="4">
        <v>98500</v>
      </c>
      <c r="AE11" s="4">
        <v>706740</v>
      </c>
      <c r="AG11" s="4">
        <v>68985446022</v>
      </c>
      <c r="AI11" s="4">
        <v>69601272482</v>
      </c>
      <c r="AK11" s="5">
        <f>AI11/$AK$42</f>
        <v>1.0544128934441236E-2</v>
      </c>
    </row>
    <row r="12" spans="1:37" ht="21" x14ac:dyDescent="0.25">
      <c r="A12" s="3" t="s">
        <v>51</v>
      </c>
      <c r="C12" s="1" t="s">
        <v>48</v>
      </c>
      <c r="E12" s="1" t="s">
        <v>48</v>
      </c>
      <c r="G12" s="1" t="s">
        <v>52</v>
      </c>
      <c r="I12" s="1" t="s">
        <v>53</v>
      </c>
      <c r="K12" s="4">
        <v>0</v>
      </c>
      <c r="M12" s="4">
        <v>0</v>
      </c>
      <c r="O12" s="4">
        <v>66000</v>
      </c>
      <c r="Q12" s="4">
        <v>39604661019</v>
      </c>
      <c r="S12" s="4">
        <v>44367716893</v>
      </c>
      <c r="U12" s="4">
        <v>0</v>
      </c>
      <c r="W12" s="4">
        <v>0</v>
      </c>
      <c r="Y12" s="4">
        <v>66000</v>
      </c>
      <c r="AA12" s="4">
        <v>44569330359</v>
      </c>
      <c r="AC12" s="4">
        <v>0</v>
      </c>
      <c r="AE12" s="4">
        <v>0</v>
      </c>
      <c r="AG12" s="4">
        <v>0</v>
      </c>
      <c r="AI12" s="4">
        <v>0</v>
      </c>
      <c r="AK12" s="5">
        <f t="shared" ref="AK12:AK34" si="0">AI12/$AK$42</f>
        <v>0</v>
      </c>
    </row>
    <row r="13" spans="1:37" ht="21" x14ac:dyDescent="0.25">
      <c r="A13" s="3" t="s">
        <v>54</v>
      </c>
      <c r="C13" s="1" t="s">
        <v>48</v>
      </c>
      <c r="E13" s="1" t="s">
        <v>48</v>
      </c>
      <c r="G13" s="1" t="s">
        <v>55</v>
      </c>
      <c r="I13" s="1" t="s">
        <v>56</v>
      </c>
      <c r="K13" s="4">
        <v>0</v>
      </c>
      <c r="M13" s="4">
        <v>0</v>
      </c>
      <c r="O13" s="4">
        <v>112400</v>
      </c>
      <c r="Q13" s="4">
        <v>88961113598</v>
      </c>
      <c r="S13" s="4">
        <v>93262729065</v>
      </c>
      <c r="U13" s="4">
        <v>800</v>
      </c>
      <c r="W13" s="4">
        <v>652832297</v>
      </c>
      <c r="Y13" s="4">
        <v>24600</v>
      </c>
      <c r="AA13" s="4">
        <v>20145168031</v>
      </c>
      <c r="AC13" s="4">
        <v>88600</v>
      </c>
      <c r="AE13" s="4">
        <v>840000</v>
      </c>
      <c r="AG13" s="4">
        <v>70140158052</v>
      </c>
      <c r="AI13" s="4">
        <v>74410510650</v>
      </c>
      <c r="AK13" s="5">
        <f t="shared" si="0"/>
        <v>1.1272696466492352E-2</v>
      </c>
    </row>
    <row r="14" spans="1:37" ht="21" x14ac:dyDescent="0.25">
      <c r="A14" s="3" t="s">
        <v>57</v>
      </c>
      <c r="C14" s="1" t="s">
        <v>48</v>
      </c>
      <c r="E14" s="1" t="s">
        <v>48</v>
      </c>
      <c r="G14" s="1" t="s">
        <v>58</v>
      </c>
      <c r="I14" s="1" t="s">
        <v>59</v>
      </c>
      <c r="K14" s="4">
        <v>0</v>
      </c>
      <c r="M14" s="4">
        <v>0</v>
      </c>
      <c r="O14" s="4">
        <v>77600</v>
      </c>
      <c r="Q14" s="4">
        <v>46513986111</v>
      </c>
      <c r="S14" s="4">
        <v>47924832049</v>
      </c>
      <c r="U14" s="4">
        <v>0</v>
      </c>
      <c r="W14" s="4">
        <v>0</v>
      </c>
      <c r="Y14" s="4">
        <v>77600</v>
      </c>
      <c r="AA14" s="4">
        <v>48432749979</v>
      </c>
      <c r="AC14" s="4">
        <v>0</v>
      </c>
      <c r="AE14" s="4">
        <v>0</v>
      </c>
      <c r="AG14" s="4">
        <v>0</v>
      </c>
      <c r="AI14" s="4">
        <v>0</v>
      </c>
      <c r="AK14" s="5">
        <f t="shared" si="0"/>
        <v>0</v>
      </c>
    </row>
    <row r="15" spans="1:37" ht="21" x14ac:dyDescent="0.25">
      <c r="A15" s="3" t="s">
        <v>60</v>
      </c>
      <c r="C15" s="1" t="s">
        <v>48</v>
      </c>
      <c r="E15" s="1" t="s">
        <v>48</v>
      </c>
      <c r="G15" s="1" t="s">
        <v>58</v>
      </c>
      <c r="I15" s="1" t="s">
        <v>61</v>
      </c>
      <c r="K15" s="4">
        <v>0</v>
      </c>
      <c r="M15" s="4">
        <v>0</v>
      </c>
      <c r="O15" s="4">
        <v>42000</v>
      </c>
      <c r="Q15" s="4">
        <v>23008855592</v>
      </c>
      <c r="S15" s="4">
        <v>25378519309</v>
      </c>
      <c r="U15" s="4">
        <v>0</v>
      </c>
      <c r="W15" s="4">
        <v>0</v>
      </c>
      <c r="Y15" s="4">
        <v>42000</v>
      </c>
      <c r="AA15" s="4">
        <v>25574808736</v>
      </c>
      <c r="AC15" s="4">
        <v>0</v>
      </c>
      <c r="AE15" s="4">
        <v>0</v>
      </c>
      <c r="AG15" s="4">
        <v>0</v>
      </c>
      <c r="AI15" s="4">
        <v>0</v>
      </c>
      <c r="AK15" s="5">
        <f t="shared" si="0"/>
        <v>0</v>
      </c>
    </row>
    <row r="16" spans="1:37" ht="21" x14ac:dyDescent="0.25">
      <c r="A16" s="3" t="s">
        <v>62</v>
      </c>
      <c r="C16" s="1" t="s">
        <v>48</v>
      </c>
      <c r="E16" s="1" t="s">
        <v>48</v>
      </c>
      <c r="G16" s="1" t="s">
        <v>55</v>
      </c>
      <c r="I16" s="1" t="s">
        <v>63</v>
      </c>
      <c r="K16" s="4">
        <v>0</v>
      </c>
      <c r="M16" s="4">
        <v>0</v>
      </c>
      <c r="O16" s="4">
        <v>59400</v>
      </c>
      <c r="Q16" s="4">
        <v>46356813904</v>
      </c>
      <c r="S16" s="4">
        <v>49290688443</v>
      </c>
      <c r="U16" s="4">
        <v>13900</v>
      </c>
      <c r="W16" s="4">
        <v>11646714583</v>
      </c>
      <c r="Y16" s="4">
        <v>59400</v>
      </c>
      <c r="AA16" s="4">
        <v>49596417044</v>
      </c>
      <c r="AC16" s="4">
        <v>13900</v>
      </c>
      <c r="AE16" s="4">
        <v>844990</v>
      </c>
      <c r="AG16" s="4">
        <v>11646714583</v>
      </c>
      <c r="AI16" s="4">
        <v>11743232153</v>
      </c>
      <c r="AK16" s="5">
        <f t="shared" si="0"/>
        <v>1.7790214102814045E-3</v>
      </c>
    </row>
    <row r="17" spans="1:37" ht="21" x14ac:dyDescent="0.25">
      <c r="A17" s="3" t="s">
        <v>64</v>
      </c>
      <c r="C17" s="1" t="s">
        <v>48</v>
      </c>
      <c r="E17" s="1" t="s">
        <v>48</v>
      </c>
      <c r="G17" s="1" t="s">
        <v>65</v>
      </c>
      <c r="I17" s="1" t="s">
        <v>66</v>
      </c>
      <c r="K17" s="4">
        <v>0</v>
      </c>
      <c r="M17" s="4">
        <v>0</v>
      </c>
      <c r="O17" s="4">
        <v>551600</v>
      </c>
      <c r="Q17" s="4">
        <v>451154913577</v>
      </c>
      <c r="S17" s="4">
        <v>457684353672</v>
      </c>
      <c r="U17" s="4">
        <v>0</v>
      </c>
      <c r="W17" s="4">
        <v>0</v>
      </c>
      <c r="Y17" s="4">
        <v>294100</v>
      </c>
      <c r="AA17" s="4">
        <v>242102205050</v>
      </c>
      <c r="AC17" s="4">
        <v>257500</v>
      </c>
      <c r="AE17" s="4">
        <v>840000</v>
      </c>
      <c r="AG17" s="4">
        <v>210609844533</v>
      </c>
      <c r="AI17" s="4">
        <v>216260795625</v>
      </c>
      <c r="AK17" s="5">
        <f t="shared" si="0"/>
        <v>3.2762069301600236E-2</v>
      </c>
    </row>
    <row r="18" spans="1:37" ht="21" x14ac:dyDescent="0.25">
      <c r="A18" s="3" t="s">
        <v>67</v>
      </c>
      <c r="C18" s="1" t="s">
        <v>48</v>
      </c>
      <c r="E18" s="1" t="s">
        <v>48</v>
      </c>
      <c r="G18" s="1" t="s">
        <v>65</v>
      </c>
      <c r="I18" s="1" t="s">
        <v>68</v>
      </c>
      <c r="K18" s="4">
        <v>0</v>
      </c>
      <c r="M18" s="4">
        <v>0</v>
      </c>
      <c r="O18" s="4">
        <v>65100</v>
      </c>
      <c r="Q18" s="4">
        <v>41681819455</v>
      </c>
      <c r="S18" s="4">
        <v>41988398223</v>
      </c>
      <c r="U18" s="4">
        <v>0</v>
      </c>
      <c r="W18" s="4">
        <v>0</v>
      </c>
      <c r="Y18" s="4">
        <v>65100</v>
      </c>
      <c r="AA18" s="4">
        <v>42368839259</v>
      </c>
      <c r="AC18" s="4">
        <v>0</v>
      </c>
      <c r="AE18" s="4">
        <v>0</v>
      </c>
      <c r="AG18" s="4">
        <v>0</v>
      </c>
      <c r="AI18" s="4">
        <v>0</v>
      </c>
      <c r="AK18" s="5">
        <f t="shared" si="0"/>
        <v>0</v>
      </c>
    </row>
    <row r="19" spans="1:37" ht="21" x14ac:dyDescent="0.25">
      <c r="A19" s="3" t="s">
        <v>69</v>
      </c>
      <c r="C19" s="1" t="s">
        <v>48</v>
      </c>
      <c r="E19" s="1" t="s">
        <v>48</v>
      </c>
      <c r="G19" s="1" t="s">
        <v>70</v>
      </c>
      <c r="I19" s="1" t="s">
        <v>71</v>
      </c>
      <c r="K19" s="4">
        <v>0</v>
      </c>
      <c r="M19" s="4">
        <v>0</v>
      </c>
      <c r="O19" s="4">
        <v>29300</v>
      </c>
      <c r="Q19" s="4">
        <v>18879421268</v>
      </c>
      <c r="S19" s="4">
        <v>18681223414</v>
      </c>
      <c r="U19" s="4">
        <v>0</v>
      </c>
      <c r="W19" s="4">
        <v>0</v>
      </c>
      <c r="Y19" s="4">
        <v>29300</v>
      </c>
      <c r="AA19" s="4">
        <v>18807190580</v>
      </c>
      <c r="AC19" s="4">
        <v>0</v>
      </c>
      <c r="AE19" s="4">
        <v>0</v>
      </c>
      <c r="AG19" s="4">
        <v>0</v>
      </c>
      <c r="AI19" s="4">
        <v>0</v>
      </c>
      <c r="AK19" s="5">
        <f t="shared" si="0"/>
        <v>0</v>
      </c>
    </row>
    <row r="20" spans="1:37" ht="21" x14ac:dyDescent="0.25">
      <c r="A20" s="3" t="s">
        <v>72</v>
      </c>
      <c r="C20" s="1" t="s">
        <v>48</v>
      </c>
      <c r="E20" s="1" t="s">
        <v>48</v>
      </c>
      <c r="G20" s="1" t="s">
        <v>73</v>
      </c>
      <c r="I20" s="1" t="s">
        <v>74</v>
      </c>
      <c r="K20" s="4">
        <v>23</v>
      </c>
      <c r="M20" s="4">
        <v>23</v>
      </c>
      <c r="O20" s="4">
        <v>450000</v>
      </c>
      <c r="Q20" s="4">
        <v>450020000000</v>
      </c>
      <c r="S20" s="4">
        <v>449918437500</v>
      </c>
      <c r="U20" s="4">
        <v>0</v>
      </c>
      <c r="W20" s="4">
        <v>0</v>
      </c>
      <c r="Y20" s="4">
        <v>0</v>
      </c>
      <c r="AA20" s="4">
        <v>0</v>
      </c>
      <c r="AC20" s="4">
        <v>450000</v>
      </c>
      <c r="AE20" s="4">
        <v>1000000</v>
      </c>
      <c r="AG20" s="4">
        <v>450020000000</v>
      </c>
      <c r="AI20" s="4">
        <v>449918437500</v>
      </c>
      <c r="AK20" s="5">
        <f t="shared" si="0"/>
        <v>6.8159644871567754E-2</v>
      </c>
    </row>
    <row r="21" spans="1:37" ht="21" x14ac:dyDescent="0.25">
      <c r="A21" s="3" t="s">
        <v>75</v>
      </c>
      <c r="C21" s="1" t="s">
        <v>48</v>
      </c>
      <c r="E21" s="1" t="s">
        <v>48</v>
      </c>
      <c r="G21" s="1" t="s">
        <v>76</v>
      </c>
      <c r="I21" s="1" t="s">
        <v>77</v>
      </c>
      <c r="K21" s="4">
        <v>18</v>
      </c>
      <c r="M21" s="4">
        <v>18</v>
      </c>
      <c r="O21" s="4">
        <v>500000</v>
      </c>
      <c r="Q21" s="4">
        <v>500020000000</v>
      </c>
      <c r="S21" s="4">
        <v>514906656250</v>
      </c>
      <c r="U21" s="4">
        <v>0</v>
      </c>
      <c r="W21" s="4">
        <v>0</v>
      </c>
      <c r="Y21" s="4">
        <v>0</v>
      </c>
      <c r="AA21" s="4">
        <v>0</v>
      </c>
      <c r="AC21" s="4">
        <v>500000</v>
      </c>
      <c r="AE21" s="4">
        <v>1030000</v>
      </c>
      <c r="AG21" s="4">
        <v>500020000000</v>
      </c>
      <c r="AI21" s="4">
        <v>514906656250</v>
      </c>
      <c r="AK21" s="5">
        <f t="shared" si="0"/>
        <v>7.8004926908571984E-2</v>
      </c>
    </row>
    <row r="22" spans="1:37" ht="21" x14ac:dyDescent="0.25">
      <c r="A22" s="3" t="s">
        <v>78</v>
      </c>
      <c r="C22" s="1" t="s">
        <v>48</v>
      </c>
      <c r="E22" s="1" t="s">
        <v>48</v>
      </c>
      <c r="G22" s="1" t="s">
        <v>79</v>
      </c>
      <c r="I22" s="1" t="s">
        <v>80</v>
      </c>
      <c r="K22" s="4">
        <v>18</v>
      </c>
      <c r="M22" s="4">
        <v>18</v>
      </c>
      <c r="O22" s="4">
        <v>72200</v>
      </c>
      <c r="Q22" s="4">
        <v>69571007454</v>
      </c>
      <c r="S22" s="4">
        <v>70589417348</v>
      </c>
      <c r="U22" s="4">
        <v>0</v>
      </c>
      <c r="W22" s="4">
        <v>0</v>
      </c>
      <c r="Y22" s="4">
        <v>72200</v>
      </c>
      <c r="AA22" s="4">
        <v>70927142125</v>
      </c>
      <c r="AC22" s="4">
        <v>0</v>
      </c>
      <c r="AE22" s="4">
        <v>0</v>
      </c>
      <c r="AG22" s="4">
        <v>0</v>
      </c>
      <c r="AI22" s="4">
        <v>0</v>
      </c>
      <c r="AK22" s="5">
        <f t="shared" si="0"/>
        <v>0</v>
      </c>
    </row>
    <row r="23" spans="1:37" ht="21" x14ac:dyDescent="0.25">
      <c r="A23" s="3" t="s">
        <v>81</v>
      </c>
      <c r="C23" s="1" t="s">
        <v>48</v>
      </c>
      <c r="E23" s="1" t="s">
        <v>48</v>
      </c>
      <c r="G23" s="1" t="s">
        <v>82</v>
      </c>
      <c r="I23" s="1" t="s">
        <v>83</v>
      </c>
      <c r="K23" s="4">
        <v>18</v>
      </c>
      <c r="M23" s="4">
        <v>18</v>
      </c>
      <c r="O23" s="4">
        <v>245000</v>
      </c>
      <c r="Q23" s="4">
        <v>221453775968</v>
      </c>
      <c r="S23" s="4">
        <v>222885094753</v>
      </c>
      <c r="U23" s="4">
        <v>0</v>
      </c>
      <c r="W23" s="4">
        <v>0</v>
      </c>
      <c r="Y23" s="4">
        <v>245000</v>
      </c>
      <c r="AA23" s="4">
        <v>226116086657</v>
      </c>
      <c r="AC23" s="4">
        <v>0</v>
      </c>
      <c r="AE23" s="4">
        <v>0</v>
      </c>
      <c r="AG23" s="4">
        <v>0</v>
      </c>
      <c r="AI23" s="4">
        <v>0</v>
      </c>
      <c r="AK23" s="5">
        <f t="shared" si="0"/>
        <v>0</v>
      </c>
    </row>
    <row r="24" spans="1:37" ht="21" x14ac:dyDescent="0.25">
      <c r="A24" s="3" t="s">
        <v>84</v>
      </c>
      <c r="C24" s="1" t="s">
        <v>48</v>
      </c>
      <c r="E24" s="1" t="s">
        <v>48</v>
      </c>
      <c r="G24" s="1" t="s">
        <v>85</v>
      </c>
      <c r="I24" s="1" t="s">
        <v>86</v>
      </c>
      <c r="K24" s="4">
        <v>18</v>
      </c>
      <c r="M24" s="4">
        <v>18</v>
      </c>
      <c r="O24" s="4">
        <v>30000</v>
      </c>
      <c r="Q24" s="4">
        <v>26747347076</v>
      </c>
      <c r="S24" s="4">
        <v>29994562500</v>
      </c>
      <c r="U24" s="4">
        <v>0</v>
      </c>
      <c r="W24" s="4">
        <v>0</v>
      </c>
      <c r="Y24" s="4">
        <v>30000</v>
      </c>
      <c r="AA24" s="4">
        <v>29370675600</v>
      </c>
      <c r="AC24" s="4">
        <v>0</v>
      </c>
      <c r="AE24" s="4">
        <v>0</v>
      </c>
      <c r="AG24" s="4">
        <v>0</v>
      </c>
      <c r="AI24" s="4">
        <v>0</v>
      </c>
      <c r="AK24" s="5">
        <f t="shared" si="0"/>
        <v>0</v>
      </c>
    </row>
    <row r="25" spans="1:37" ht="21" x14ac:dyDescent="0.25">
      <c r="A25" s="3" t="s">
        <v>87</v>
      </c>
      <c r="C25" s="1" t="s">
        <v>48</v>
      </c>
      <c r="E25" s="1" t="s">
        <v>48</v>
      </c>
      <c r="G25" s="1" t="s">
        <v>88</v>
      </c>
      <c r="I25" s="1" t="s">
        <v>89</v>
      </c>
      <c r="K25" s="4">
        <v>20.5</v>
      </c>
      <c r="M25" s="4">
        <v>20.5</v>
      </c>
      <c r="O25" s="4">
        <v>100000</v>
      </c>
      <c r="Q25" s="4">
        <v>94497452562</v>
      </c>
      <c r="S25" s="4">
        <v>96382527500</v>
      </c>
      <c r="U25" s="4">
        <v>0</v>
      </c>
      <c r="W25" s="4">
        <v>0</v>
      </c>
      <c r="Y25" s="4">
        <v>0</v>
      </c>
      <c r="AA25" s="4">
        <v>0</v>
      </c>
      <c r="AC25" s="4">
        <v>100000</v>
      </c>
      <c r="AE25" s="4">
        <v>990000</v>
      </c>
      <c r="AG25" s="4">
        <v>94497452562</v>
      </c>
      <c r="AI25" s="4">
        <v>98982056250</v>
      </c>
      <c r="AK25" s="5">
        <f t="shared" si="0"/>
        <v>1.4995121871744906E-2</v>
      </c>
    </row>
    <row r="26" spans="1:37" ht="21" x14ac:dyDescent="0.25">
      <c r="A26" s="3" t="s">
        <v>90</v>
      </c>
      <c r="C26" s="1" t="s">
        <v>48</v>
      </c>
      <c r="E26" s="1" t="s">
        <v>48</v>
      </c>
      <c r="G26" s="1" t="s">
        <v>91</v>
      </c>
      <c r="I26" s="1" t="s">
        <v>92</v>
      </c>
      <c r="K26" s="4">
        <v>20.5</v>
      </c>
      <c r="M26" s="4">
        <v>20.5</v>
      </c>
      <c r="O26" s="4">
        <v>102957</v>
      </c>
      <c r="Q26" s="4">
        <v>99760185150</v>
      </c>
      <c r="S26" s="4">
        <v>100566639712</v>
      </c>
      <c r="U26" s="4">
        <v>0</v>
      </c>
      <c r="W26" s="4">
        <v>0</v>
      </c>
      <c r="Y26" s="4">
        <v>0</v>
      </c>
      <c r="AA26" s="4">
        <v>0</v>
      </c>
      <c r="AC26" s="4">
        <v>102957</v>
      </c>
      <c r="AE26" s="4">
        <v>990000</v>
      </c>
      <c r="AG26" s="4">
        <v>99760185150</v>
      </c>
      <c r="AI26" s="4">
        <v>101908955653</v>
      </c>
      <c r="AK26" s="5">
        <f t="shared" si="0"/>
        <v>1.5438527625445061E-2</v>
      </c>
    </row>
    <row r="27" spans="1:37" ht="21" x14ac:dyDescent="0.25">
      <c r="A27" s="3" t="s">
        <v>93</v>
      </c>
      <c r="C27" s="1" t="s">
        <v>48</v>
      </c>
      <c r="E27" s="1" t="s">
        <v>48</v>
      </c>
      <c r="G27" s="1" t="s">
        <v>91</v>
      </c>
      <c r="I27" s="1" t="s">
        <v>94</v>
      </c>
      <c r="K27" s="4">
        <v>20.5</v>
      </c>
      <c r="M27" s="4">
        <v>20.5</v>
      </c>
      <c r="O27" s="4">
        <v>106340</v>
      </c>
      <c r="Q27" s="4">
        <v>99759680800</v>
      </c>
      <c r="S27" s="4">
        <v>101323651758</v>
      </c>
      <c r="U27" s="4">
        <v>0</v>
      </c>
      <c r="W27" s="4">
        <v>0</v>
      </c>
      <c r="Y27" s="4">
        <v>0</v>
      </c>
      <c r="AA27" s="4">
        <v>0</v>
      </c>
      <c r="AC27" s="4">
        <v>106340</v>
      </c>
      <c r="AE27" s="4">
        <v>953000</v>
      </c>
      <c r="AG27" s="4">
        <v>99759680800</v>
      </c>
      <c r="AI27" s="4">
        <v>101323651758</v>
      </c>
      <c r="AK27" s="5">
        <f t="shared" si="0"/>
        <v>1.5349857986017035E-2</v>
      </c>
    </row>
    <row r="28" spans="1:37" ht="21" x14ac:dyDescent="0.25">
      <c r="A28" s="3" t="s">
        <v>95</v>
      </c>
      <c r="C28" s="1" t="s">
        <v>48</v>
      </c>
      <c r="E28" s="1" t="s">
        <v>48</v>
      </c>
      <c r="G28" s="1" t="s">
        <v>96</v>
      </c>
      <c r="I28" s="1" t="s">
        <v>97</v>
      </c>
      <c r="K28" s="4">
        <v>18</v>
      </c>
      <c r="M28" s="4">
        <v>18</v>
      </c>
      <c r="O28" s="4">
        <v>279800</v>
      </c>
      <c r="Q28" s="4">
        <v>275063444740</v>
      </c>
      <c r="S28" s="4">
        <v>279749286250</v>
      </c>
      <c r="U28" s="4">
        <v>0</v>
      </c>
      <c r="W28" s="4">
        <v>0</v>
      </c>
      <c r="Y28" s="4">
        <v>279800</v>
      </c>
      <c r="AA28" s="4">
        <v>279779911250</v>
      </c>
      <c r="AC28" s="4">
        <v>0</v>
      </c>
      <c r="AE28" s="4">
        <v>0</v>
      </c>
      <c r="AG28" s="4">
        <v>0</v>
      </c>
      <c r="AI28" s="4">
        <v>0</v>
      </c>
      <c r="AK28" s="5">
        <f t="shared" si="0"/>
        <v>0</v>
      </c>
    </row>
    <row r="29" spans="1:37" ht="21" x14ac:dyDescent="0.25">
      <c r="A29" s="3" t="s">
        <v>98</v>
      </c>
      <c r="C29" s="1" t="s">
        <v>48</v>
      </c>
      <c r="E29" s="1" t="s">
        <v>48</v>
      </c>
      <c r="G29" s="1" t="s">
        <v>99</v>
      </c>
      <c r="I29" s="1" t="s">
        <v>100</v>
      </c>
      <c r="K29" s="4">
        <v>18</v>
      </c>
      <c r="M29" s="4">
        <v>18</v>
      </c>
      <c r="O29" s="4">
        <v>100000</v>
      </c>
      <c r="Q29" s="4">
        <v>97330541093</v>
      </c>
      <c r="S29" s="4">
        <v>99981875000</v>
      </c>
      <c r="U29" s="4">
        <v>0</v>
      </c>
      <c r="W29" s="4">
        <v>0</v>
      </c>
      <c r="Y29" s="4">
        <v>100000</v>
      </c>
      <c r="AA29" s="4">
        <v>99984375000</v>
      </c>
      <c r="AC29" s="4">
        <v>0</v>
      </c>
      <c r="AE29" s="4">
        <v>0</v>
      </c>
      <c r="AG29" s="4">
        <v>0</v>
      </c>
      <c r="AI29" s="4">
        <v>0</v>
      </c>
      <c r="AK29" s="5">
        <f t="shared" si="0"/>
        <v>0</v>
      </c>
    </row>
    <row r="30" spans="1:37" ht="21" x14ac:dyDescent="0.25">
      <c r="A30" s="3" t="s">
        <v>101</v>
      </c>
      <c r="C30" s="1" t="s">
        <v>48</v>
      </c>
      <c r="E30" s="1" t="s">
        <v>48</v>
      </c>
      <c r="G30" s="1" t="s">
        <v>102</v>
      </c>
      <c r="I30" s="1" t="s">
        <v>103</v>
      </c>
      <c r="K30" s="4">
        <v>17</v>
      </c>
      <c r="M30" s="4">
        <v>17</v>
      </c>
      <c r="O30" s="4">
        <v>335000</v>
      </c>
      <c r="Q30" s="4">
        <v>322732455241</v>
      </c>
      <c r="S30" s="4">
        <v>329689777894</v>
      </c>
      <c r="U30" s="4">
        <v>0</v>
      </c>
      <c r="W30" s="4">
        <v>0</v>
      </c>
      <c r="Y30" s="4">
        <v>335000</v>
      </c>
      <c r="AA30" s="4">
        <v>334645408345</v>
      </c>
      <c r="AC30" s="4">
        <v>0</v>
      </c>
      <c r="AE30" s="4">
        <v>0</v>
      </c>
      <c r="AG30" s="4">
        <v>0</v>
      </c>
      <c r="AI30" s="4">
        <v>0</v>
      </c>
      <c r="AK30" s="5">
        <f t="shared" si="0"/>
        <v>0</v>
      </c>
    </row>
    <row r="31" spans="1:37" ht="21" x14ac:dyDescent="0.25">
      <c r="A31" s="3" t="s">
        <v>104</v>
      </c>
      <c r="C31" s="1" t="s">
        <v>48</v>
      </c>
      <c r="E31" s="1" t="s">
        <v>48</v>
      </c>
      <c r="G31" s="1" t="s">
        <v>105</v>
      </c>
      <c r="I31" s="1" t="s">
        <v>106</v>
      </c>
      <c r="K31" s="4">
        <v>23</v>
      </c>
      <c r="M31" s="4">
        <v>23</v>
      </c>
      <c r="O31" s="4">
        <v>400000</v>
      </c>
      <c r="Q31" s="4">
        <v>400020000000</v>
      </c>
      <c r="S31" s="4">
        <v>419923875000</v>
      </c>
      <c r="U31" s="4">
        <v>0</v>
      </c>
      <c r="W31" s="4">
        <v>0</v>
      </c>
      <c r="Y31" s="4">
        <v>0</v>
      </c>
      <c r="AA31" s="4">
        <v>0</v>
      </c>
      <c r="AC31" s="4">
        <v>400000</v>
      </c>
      <c r="AE31" s="4">
        <v>1050000</v>
      </c>
      <c r="AG31" s="4">
        <v>400020000000</v>
      </c>
      <c r="AI31" s="4">
        <v>419923875000</v>
      </c>
      <c r="AK31" s="5">
        <f t="shared" si="0"/>
        <v>6.3615668546796567E-2</v>
      </c>
    </row>
    <row r="32" spans="1:37" ht="21" x14ac:dyDescent="0.25">
      <c r="A32" s="3" t="s">
        <v>107</v>
      </c>
      <c r="C32" s="1" t="s">
        <v>48</v>
      </c>
      <c r="E32" s="1" t="s">
        <v>48</v>
      </c>
      <c r="G32" s="1" t="s">
        <v>85</v>
      </c>
      <c r="I32" s="1" t="s">
        <v>108</v>
      </c>
      <c r="K32" s="4">
        <v>18</v>
      </c>
      <c r="M32" s="4">
        <v>18</v>
      </c>
      <c r="O32" s="4">
        <v>0</v>
      </c>
      <c r="Q32" s="4">
        <v>0</v>
      </c>
      <c r="S32" s="4">
        <v>0</v>
      </c>
      <c r="U32" s="4">
        <v>460000</v>
      </c>
      <c r="W32" s="4">
        <v>420920000000</v>
      </c>
      <c r="Y32" s="4">
        <v>0</v>
      </c>
      <c r="AA32" s="4">
        <v>0</v>
      </c>
      <c r="AC32" s="4">
        <v>460000</v>
      </c>
      <c r="AE32" s="4">
        <v>952500</v>
      </c>
      <c r="AG32" s="4">
        <v>420920000000</v>
      </c>
      <c r="AI32" s="4">
        <v>438070585312</v>
      </c>
      <c r="AK32" s="5">
        <f t="shared" si="0"/>
        <v>6.6364774223207385E-2</v>
      </c>
    </row>
    <row r="33" spans="1:37" ht="21" x14ac:dyDescent="0.25">
      <c r="A33" s="3" t="s">
        <v>109</v>
      </c>
      <c r="C33" s="1" t="s">
        <v>48</v>
      </c>
      <c r="E33" s="1" t="s">
        <v>48</v>
      </c>
      <c r="G33" s="1" t="s">
        <v>55</v>
      </c>
      <c r="I33" s="1" t="s">
        <v>110</v>
      </c>
      <c r="K33" s="4">
        <v>0</v>
      </c>
      <c r="M33" s="4">
        <v>0</v>
      </c>
      <c r="O33" s="4">
        <v>0</v>
      </c>
      <c r="Q33" s="4">
        <v>0</v>
      </c>
      <c r="S33" s="4">
        <v>0</v>
      </c>
      <c r="U33" s="4">
        <v>6900</v>
      </c>
      <c r="W33" s="4">
        <v>5914201743</v>
      </c>
      <c r="Y33" s="4">
        <v>0</v>
      </c>
      <c r="AA33" s="4">
        <v>0</v>
      </c>
      <c r="AC33" s="4">
        <v>6900</v>
      </c>
      <c r="AE33" s="4">
        <v>860000</v>
      </c>
      <c r="AG33" s="4">
        <v>5914201743</v>
      </c>
      <c r="AI33" s="4">
        <v>5932924462</v>
      </c>
      <c r="AK33" s="5">
        <f t="shared" si="0"/>
        <v>8.9879851696399345E-4</v>
      </c>
    </row>
    <row r="34" spans="1:37" ht="21" x14ac:dyDescent="0.25">
      <c r="A34" s="3" t="s">
        <v>111</v>
      </c>
      <c r="C34" s="1" t="s">
        <v>48</v>
      </c>
      <c r="E34" s="1" t="s">
        <v>48</v>
      </c>
      <c r="G34" s="1" t="s">
        <v>112</v>
      </c>
      <c r="I34" s="1" t="s">
        <v>113</v>
      </c>
      <c r="K34" s="4">
        <v>0</v>
      </c>
      <c r="M34" s="4">
        <v>0</v>
      </c>
      <c r="O34" s="4">
        <v>0</v>
      </c>
      <c r="Q34" s="10">
        <v>0</v>
      </c>
      <c r="S34" s="10">
        <v>0</v>
      </c>
      <c r="U34" s="4">
        <v>9700</v>
      </c>
      <c r="W34" s="10">
        <v>8507558701</v>
      </c>
      <c r="Y34" s="4">
        <v>0</v>
      </c>
      <c r="AA34" s="10">
        <v>0</v>
      </c>
      <c r="AC34" s="4">
        <v>9700</v>
      </c>
      <c r="AE34" s="4">
        <v>880160</v>
      </c>
      <c r="AG34" s="10">
        <v>8507558701</v>
      </c>
      <c r="AI34" s="10">
        <v>8536004568</v>
      </c>
      <c r="AK34" s="5">
        <f t="shared" si="0"/>
        <v>1.2931478052107168E-3</v>
      </c>
    </row>
    <row r="35" spans="1:37" s="3" customFormat="1" ht="21.75" thickBot="1" x14ac:dyDescent="0.3">
      <c r="Q35" s="21">
        <f>SUM(Q11:Q34)</f>
        <v>3605241625087</v>
      </c>
      <c r="S35" s="21">
        <f>SUM(S11:S34)</f>
        <v>3686123922635</v>
      </c>
      <c r="W35" s="21">
        <f>SUM(W11:W34)</f>
        <v>452568700250</v>
      </c>
      <c r="AA35" s="21">
        <f>SUM(AA11:AA34)</f>
        <v>1661418869830</v>
      </c>
      <c r="AG35" s="21">
        <f>SUM(AG11:AG34)</f>
        <v>2440801242146</v>
      </c>
      <c r="AI35" s="21">
        <f>SUM(AI11:AI34)</f>
        <v>2511518957663</v>
      </c>
      <c r="AK35" s="22">
        <f>SUM(AK11:AK34)</f>
        <v>0.38047838446834065</v>
      </c>
    </row>
    <row r="36" spans="1:37" ht="19.5" thickTop="1" x14ac:dyDescent="0.25"/>
    <row r="41" spans="1:37" ht="25.5" hidden="1" customHeight="1" x14ac:dyDescent="0.25"/>
    <row r="42" spans="1:37" hidden="1" x14ac:dyDescent="0.25">
      <c r="AK42" s="41">
        <v>6600950435522</v>
      </c>
    </row>
  </sheetData>
  <mergeCells count="30">
    <mergeCell ref="A5:W5"/>
    <mergeCell ref="A6:U6"/>
    <mergeCell ref="A2:AK2"/>
    <mergeCell ref="A3:AK3"/>
    <mergeCell ref="A4:AK4"/>
    <mergeCell ref="AE9:AE10"/>
    <mergeCell ref="AG9:AG10"/>
    <mergeCell ref="AI9:AI10"/>
    <mergeCell ref="AK9:AK10"/>
    <mergeCell ref="AC8:AK8"/>
    <mergeCell ref="Y10"/>
    <mergeCell ref="AA10"/>
    <mergeCell ref="Y9:AA9"/>
    <mergeCell ref="U8:AA8"/>
    <mergeCell ref="AC9:AC10"/>
    <mergeCell ref="S9:S10"/>
    <mergeCell ref="O8:S8"/>
    <mergeCell ref="U10"/>
    <mergeCell ref="W10"/>
    <mergeCell ref="U9:W9"/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</mergeCells>
  <pageMargins left="0.7" right="0.7" top="0.75" bottom="0.75" header="0.3" footer="0.3"/>
  <pageSetup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15"/>
  <sheetViews>
    <sheetView rightToLeft="1" topLeftCell="A7" zoomScale="80" zoomScaleNormal="80" workbookViewId="0">
      <selection activeCell="I20" sqref="I20"/>
    </sheetView>
  </sheetViews>
  <sheetFormatPr defaultRowHeight="18.75" x14ac:dyDescent="0.25"/>
  <cols>
    <col min="1" max="1" width="31" style="1" bestFit="1" customWidth="1"/>
    <col min="2" max="2" width="1" style="1" customWidth="1"/>
    <col min="3" max="3" width="11.7109375" style="1" customWidth="1"/>
    <col min="4" max="4" width="1" style="1" customWidth="1"/>
    <col min="5" max="5" width="35.42578125" style="1" customWidth="1"/>
    <col min="6" max="6" width="1" style="1" customWidth="1"/>
    <col min="7" max="7" width="35.42578125" style="1" customWidth="1"/>
    <col min="8" max="8" width="1" style="1" customWidth="1"/>
    <col min="9" max="9" width="16.42578125" style="1" bestFit="1" customWidth="1"/>
    <col min="10" max="10" width="1" style="1" customWidth="1"/>
    <col min="11" max="11" width="35.42578125" style="1" customWidth="1"/>
    <col min="12" max="12" width="1" style="1" customWidth="1"/>
    <col min="13" max="13" width="15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 s="29" customFormat="1" ht="24" x14ac:dyDescent="0.55000000000000004">
      <c r="A6" s="28" t="s">
        <v>240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29" customFormat="1" ht="24" x14ac:dyDescent="0.55000000000000004">
      <c r="A7" s="28" t="s">
        <v>241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s="29" customFormat="1" ht="24" x14ac:dyDescent="0.55000000000000004">
      <c r="A8" s="35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30" x14ac:dyDescent="0.25">
      <c r="A9" s="8" t="s">
        <v>3</v>
      </c>
      <c r="C9" s="9" t="s">
        <v>6</v>
      </c>
      <c r="D9" s="9" t="s">
        <v>6</v>
      </c>
      <c r="E9" s="9" t="s">
        <v>6</v>
      </c>
      <c r="F9" s="9" t="s">
        <v>6</v>
      </c>
      <c r="G9" s="9" t="s">
        <v>6</v>
      </c>
      <c r="H9" s="9" t="s">
        <v>6</v>
      </c>
      <c r="I9" s="9" t="s">
        <v>6</v>
      </c>
      <c r="J9" s="9" t="s">
        <v>6</v>
      </c>
      <c r="K9" s="9" t="s">
        <v>6</v>
      </c>
      <c r="L9" s="9" t="s">
        <v>6</v>
      </c>
      <c r="M9" s="9" t="s">
        <v>6</v>
      </c>
    </row>
    <row r="10" spans="1:13" ht="30" x14ac:dyDescent="0.25">
      <c r="A10" s="9" t="s">
        <v>3</v>
      </c>
      <c r="C10" s="9" t="s">
        <v>7</v>
      </c>
      <c r="E10" s="9" t="s">
        <v>114</v>
      </c>
      <c r="G10" s="9" t="s">
        <v>115</v>
      </c>
      <c r="I10" s="9" t="s">
        <v>116</v>
      </c>
      <c r="K10" s="9" t="s">
        <v>117</v>
      </c>
      <c r="M10" s="9" t="s">
        <v>118</v>
      </c>
    </row>
    <row r="11" spans="1:13" ht="21" x14ac:dyDescent="0.25">
      <c r="A11" s="3" t="s">
        <v>54</v>
      </c>
      <c r="C11" s="4">
        <v>88600</v>
      </c>
      <c r="E11" s="4">
        <v>825950</v>
      </c>
      <c r="G11" s="4">
        <v>840000</v>
      </c>
      <c r="I11" s="5">
        <v>1.7000000000000001E-2</v>
      </c>
      <c r="K11" s="4">
        <v>74424000000</v>
      </c>
      <c r="M11" s="1" t="s">
        <v>232</v>
      </c>
    </row>
    <row r="12" spans="1:13" ht="21" x14ac:dyDescent="0.25">
      <c r="A12" s="3" t="s">
        <v>107</v>
      </c>
      <c r="C12" s="4">
        <v>460000</v>
      </c>
      <c r="E12" s="4">
        <v>915080</v>
      </c>
      <c r="G12" s="4">
        <v>952500</v>
      </c>
      <c r="I12" s="5">
        <v>4.0899999999999999E-2</v>
      </c>
      <c r="K12" s="4">
        <v>438150000000</v>
      </c>
      <c r="M12" s="1" t="s">
        <v>232</v>
      </c>
    </row>
    <row r="13" spans="1:13" ht="21" x14ac:dyDescent="0.25">
      <c r="A13" s="3" t="s">
        <v>64</v>
      </c>
      <c r="C13" s="4">
        <v>257500</v>
      </c>
      <c r="E13" s="4">
        <v>830100</v>
      </c>
      <c r="G13" s="4">
        <v>840000</v>
      </c>
      <c r="I13" s="5">
        <v>1.1900000000000001E-2</v>
      </c>
      <c r="K13" s="4">
        <v>216300000000</v>
      </c>
      <c r="M13" s="1" t="s">
        <v>232</v>
      </c>
    </row>
    <row r="14" spans="1:13" ht="21" x14ac:dyDescent="0.25">
      <c r="A14" s="3" t="s">
        <v>90</v>
      </c>
      <c r="C14" s="4">
        <v>102957</v>
      </c>
      <c r="E14" s="4">
        <v>949400</v>
      </c>
      <c r="G14" s="4">
        <v>990000</v>
      </c>
      <c r="I14" s="5">
        <v>4.2799999999999998E-2</v>
      </c>
      <c r="K14" s="4">
        <v>101927430000</v>
      </c>
      <c r="M14" s="1" t="s">
        <v>232</v>
      </c>
    </row>
    <row r="15" spans="1:13" ht="21" x14ac:dyDescent="0.25">
      <c r="A15" s="3" t="s">
        <v>93</v>
      </c>
      <c r="C15" s="4">
        <v>106340</v>
      </c>
      <c r="E15" s="4">
        <v>901800</v>
      </c>
      <c r="G15" s="4">
        <v>953000</v>
      </c>
      <c r="I15" s="5">
        <v>5.6800000000000003E-2</v>
      </c>
      <c r="K15" s="4">
        <v>101342020000</v>
      </c>
      <c r="M15" s="1" t="s">
        <v>232</v>
      </c>
    </row>
  </sheetData>
  <mergeCells count="13">
    <mergeCell ref="A2:M2"/>
    <mergeCell ref="A3:M3"/>
    <mergeCell ref="A4:M4"/>
    <mergeCell ref="A6:M6"/>
    <mergeCell ref="A7:M7"/>
    <mergeCell ref="K10"/>
    <mergeCell ref="M10"/>
    <mergeCell ref="C9:M9"/>
    <mergeCell ref="A9:A10"/>
    <mergeCell ref="C10"/>
    <mergeCell ref="E10"/>
    <mergeCell ref="G10"/>
    <mergeCell ref="I10"/>
  </mergeCells>
  <pageMargins left="0.7" right="0.7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Y48"/>
  <sheetViews>
    <sheetView rightToLeft="1" topLeftCell="A25" zoomScale="80" zoomScaleNormal="80" workbookViewId="0">
      <selection activeCell="L56" sqref="L56"/>
    </sheetView>
  </sheetViews>
  <sheetFormatPr defaultRowHeight="18.75" x14ac:dyDescent="0.25"/>
  <cols>
    <col min="1" max="1" width="26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85546875" style="1" customWidth="1"/>
    <col min="12" max="12" width="1" style="1" customWidth="1"/>
    <col min="13" max="13" width="19.42578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5" ht="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5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5" s="29" customFormat="1" ht="24" x14ac:dyDescent="0.55000000000000004">
      <c r="A5" s="28" t="s">
        <v>236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s="29" customFormat="1" ht="24" x14ac:dyDescent="0.55000000000000004">
      <c r="A6" s="28" t="s">
        <v>242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8" spans="1:25" ht="30" x14ac:dyDescent="0.25">
      <c r="A8" s="8" t="s">
        <v>120</v>
      </c>
      <c r="C8" s="9" t="s">
        <v>121</v>
      </c>
      <c r="D8" s="9" t="s">
        <v>121</v>
      </c>
      <c r="E8" s="9" t="s">
        <v>121</v>
      </c>
      <c r="F8" s="9" t="s">
        <v>121</v>
      </c>
      <c r="G8" s="9" t="s">
        <v>121</v>
      </c>
      <c r="H8" s="9" t="s">
        <v>121</v>
      </c>
      <c r="I8" s="9" t="s">
        <v>121</v>
      </c>
      <c r="K8" s="9" t="s">
        <v>4</v>
      </c>
      <c r="M8" s="9" t="s">
        <v>5</v>
      </c>
      <c r="N8" s="9" t="s">
        <v>5</v>
      </c>
      <c r="O8" s="9" t="s">
        <v>5</v>
      </c>
      <c r="Q8" s="9" t="s">
        <v>6</v>
      </c>
      <c r="R8" s="9" t="s">
        <v>6</v>
      </c>
      <c r="S8" s="9" t="s">
        <v>6</v>
      </c>
    </row>
    <row r="9" spans="1:25" ht="30" x14ac:dyDescent="0.25">
      <c r="A9" s="9" t="s">
        <v>120</v>
      </c>
      <c r="C9" s="9" t="s">
        <v>122</v>
      </c>
      <c r="E9" s="9" t="s">
        <v>123</v>
      </c>
      <c r="G9" s="9" t="s">
        <v>124</v>
      </c>
      <c r="I9" s="9" t="s">
        <v>45</v>
      </c>
      <c r="K9" s="9" t="s">
        <v>125</v>
      </c>
      <c r="M9" s="9" t="s">
        <v>126</v>
      </c>
      <c r="O9" s="9" t="s">
        <v>127</v>
      </c>
      <c r="Q9" s="9" t="s">
        <v>125</v>
      </c>
      <c r="S9" s="9" t="s">
        <v>119</v>
      </c>
    </row>
    <row r="10" spans="1:25" ht="21" x14ac:dyDescent="0.25">
      <c r="A10" s="7" t="s">
        <v>128</v>
      </c>
      <c r="C10" s="1" t="s">
        <v>129</v>
      </c>
      <c r="E10" s="1" t="s">
        <v>130</v>
      </c>
      <c r="G10" s="1" t="s">
        <v>131</v>
      </c>
      <c r="I10" s="4">
        <v>0</v>
      </c>
      <c r="K10" s="14">
        <v>178410840226</v>
      </c>
      <c r="L10" s="14"/>
      <c r="M10" s="14">
        <v>6122733325475</v>
      </c>
      <c r="N10" s="14"/>
      <c r="O10" s="14">
        <v>6153152411900</v>
      </c>
      <c r="P10" s="14"/>
      <c r="Q10" s="14">
        <v>147991753801</v>
      </c>
      <c r="S10" s="5">
        <f>Q10/$S$48</f>
        <v>2.2419764433407215E-2</v>
      </c>
    </row>
    <row r="11" spans="1:25" ht="21" x14ac:dyDescent="0.25">
      <c r="A11" s="7" t="s">
        <v>132</v>
      </c>
      <c r="C11" s="1" t="s">
        <v>133</v>
      </c>
      <c r="E11" s="1" t="s">
        <v>130</v>
      </c>
      <c r="G11" s="1" t="s">
        <v>131</v>
      </c>
      <c r="I11" s="4">
        <v>0</v>
      </c>
      <c r="K11" s="14">
        <v>20096341</v>
      </c>
      <c r="L11" s="14"/>
      <c r="M11" s="14">
        <v>506888564455</v>
      </c>
      <c r="N11" s="14"/>
      <c r="O11" s="14">
        <v>506888500000</v>
      </c>
      <c r="P11" s="14"/>
      <c r="Q11" s="14">
        <v>20160796</v>
      </c>
      <c r="S11" s="5">
        <f t="shared" ref="S11:S41" si="0">Q11/$S$48</f>
        <v>3.0542262355899198E-6</v>
      </c>
    </row>
    <row r="12" spans="1:25" ht="21" x14ac:dyDescent="0.25">
      <c r="A12" s="7" t="s">
        <v>128</v>
      </c>
      <c r="C12" s="1" t="s">
        <v>134</v>
      </c>
      <c r="E12" s="1" t="s">
        <v>135</v>
      </c>
      <c r="G12" s="1" t="s">
        <v>136</v>
      </c>
      <c r="I12" s="4">
        <v>0</v>
      </c>
      <c r="K12" s="14">
        <v>50000000</v>
      </c>
      <c r="L12" s="14"/>
      <c r="M12" s="14">
        <v>0</v>
      </c>
      <c r="N12" s="14"/>
      <c r="O12" s="14">
        <v>0</v>
      </c>
      <c r="P12" s="14"/>
      <c r="Q12" s="14">
        <v>50000000</v>
      </c>
      <c r="S12" s="5">
        <f t="shared" si="0"/>
        <v>7.5746667829730525E-6</v>
      </c>
    </row>
    <row r="13" spans="1:25" ht="21" x14ac:dyDescent="0.25">
      <c r="A13" s="7" t="s">
        <v>132</v>
      </c>
      <c r="C13" s="1" t="s">
        <v>137</v>
      </c>
      <c r="E13" s="1" t="s">
        <v>138</v>
      </c>
      <c r="G13" s="1" t="s">
        <v>65</v>
      </c>
      <c r="I13" s="4">
        <v>27</v>
      </c>
      <c r="K13" s="14">
        <v>483500000000</v>
      </c>
      <c r="L13" s="14"/>
      <c r="M13" s="14">
        <v>0</v>
      </c>
      <c r="N13" s="14"/>
      <c r="O13" s="14">
        <v>483500000000</v>
      </c>
      <c r="P13" s="14"/>
      <c r="Q13" s="14">
        <v>0</v>
      </c>
      <c r="S13" s="5">
        <f t="shared" si="0"/>
        <v>0</v>
      </c>
    </row>
    <row r="14" spans="1:25" ht="21" x14ac:dyDescent="0.25">
      <c r="A14" s="7" t="s">
        <v>139</v>
      </c>
      <c r="C14" s="1" t="s">
        <v>140</v>
      </c>
      <c r="E14" s="1" t="s">
        <v>130</v>
      </c>
      <c r="G14" s="1" t="s">
        <v>141</v>
      </c>
      <c r="I14" s="4">
        <v>0</v>
      </c>
      <c r="K14" s="14">
        <v>19758000</v>
      </c>
      <c r="L14" s="14"/>
      <c r="M14" s="14">
        <v>937328848316</v>
      </c>
      <c r="N14" s="14"/>
      <c r="O14" s="14">
        <v>937328810000</v>
      </c>
      <c r="P14" s="14"/>
      <c r="Q14" s="14">
        <v>19796316</v>
      </c>
      <c r="S14" s="5">
        <f t="shared" si="0"/>
        <v>2.9990099446087597E-6</v>
      </c>
    </row>
    <row r="15" spans="1:25" ht="21" x14ac:dyDescent="0.25">
      <c r="A15" s="7" t="s">
        <v>142</v>
      </c>
      <c r="C15" s="1" t="s">
        <v>143</v>
      </c>
      <c r="E15" s="1" t="s">
        <v>130</v>
      </c>
      <c r="G15" s="1" t="s">
        <v>144</v>
      </c>
      <c r="I15" s="4">
        <v>0</v>
      </c>
      <c r="K15" s="14">
        <v>175567235</v>
      </c>
      <c r="L15" s="14"/>
      <c r="M15" s="14">
        <v>734932306034</v>
      </c>
      <c r="N15" s="14"/>
      <c r="O15" s="14">
        <v>735087119178</v>
      </c>
      <c r="P15" s="14"/>
      <c r="Q15" s="14">
        <v>20754091</v>
      </c>
      <c r="S15" s="5">
        <f t="shared" si="0"/>
        <v>3.1441064741699996E-6</v>
      </c>
    </row>
    <row r="16" spans="1:25" ht="21" x14ac:dyDescent="0.25">
      <c r="A16" s="7" t="s">
        <v>142</v>
      </c>
      <c r="C16" s="1" t="s">
        <v>145</v>
      </c>
      <c r="E16" s="1" t="s">
        <v>138</v>
      </c>
      <c r="G16" s="1" t="s">
        <v>146</v>
      </c>
      <c r="I16" s="4">
        <v>27</v>
      </c>
      <c r="K16" s="14">
        <v>28000000000</v>
      </c>
      <c r="L16" s="14"/>
      <c r="M16" s="14">
        <v>0</v>
      </c>
      <c r="N16" s="14"/>
      <c r="O16" s="14">
        <v>28000000000</v>
      </c>
      <c r="P16" s="14"/>
      <c r="Q16" s="14">
        <v>0</v>
      </c>
      <c r="S16" s="5">
        <f t="shared" si="0"/>
        <v>0</v>
      </c>
    </row>
    <row r="17" spans="1:19" ht="21" x14ac:dyDescent="0.25">
      <c r="A17" s="7" t="s">
        <v>147</v>
      </c>
      <c r="C17" s="1" t="s">
        <v>148</v>
      </c>
      <c r="E17" s="1" t="s">
        <v>130</v>
      </c>
      <c r="G17" s="1" t="s">
        <v>149</v>
      </c>
      <c r="I17" s="4">
        <v>0</v>
      </c>
      <c r="K17" s="14">
        <v>5375767</v>
      </c>
      <c r="L17" s="14"/>
      <c r="M17" s="14">
        <v>1064203856441</v>
      </c>
      <c r="N17" s="14"/>
      <c r="O17" s="14">
        <v>1064204210000</v>
      </c>
      <c r="P17" s="14"/>
      <c r="Q17" s="14">
        <v>5022208</v>
      </c>
      <c r="S17" s="5">
        <f t="shared" si="0"/>
        <v>7.6083104229563063E-7</v>
      </c>
    </row>
    <row r="18" spans="1:19" ht="21" x14ac:dyDescent="0.25">
      <c r="A18" s="7" t="s">
        <v>150</v>
      </c>
      <c r="C18" s="1" t="s">
        <v>151</v>
      </c>
      <c r="E18" s="1" t="s">
        <v>130</v>
      </c>
      <c r="G18" s="1" t="s">
        <v>152</v>
      </c>
      <c r="I18" s="4">
        <v>0</v>
      </c>
      <c r="K18" s="14">
        <v>20821862</v>
      </c>
      <c r="L18" s="14"/>
      <c r="M18" s="14">
        <v>1468784191218</v>
      </c>
      <c r="N18" s="14"/>
      <c r="O18" s="14">
        <v>1468785068400</v>
      </c>
      <c r="P18" s="14"/>
      <c r="Q18" s="14">
        <v>19944680</v>
      </c>
      <c r="S18" s="5">
        <f t="shared" si="0"/>
        <v>3.0214861018605398E-6</v>
      </c>
    </row>
    <row r="19" spans="1:19" ht="21" x14ac:dyDescent="0.25">
      <c r="A19" s="7" t="s">
        <v>147</v>
      </c>
      <c r="C19" s="1" t="s">
        <v>153</v>
      </c>
      <c r="E19" s="1" t="s">
        <v>154</v>
      </c>
      <c r="G19" s="1" t="s">
        <v>155</v>
      </c>
      <c r="I19" s="4">
        <v>0</v>
      </c>
      <c r="K19" s="14">
        <v>5020462</v>
      </c>
      <c r="L19" s="14"/>
      <c r="M19" s="14">
        <v>739730000</v>
      </c>
      <c r="N19" s="14"/>
      <c r="O19" s="14">
        <v>739147800</v>
      </c>
      <c r="P19" s="14"/>
      <c r="Q19" s="14">
        <v>5602662</v>
      </c>
      <c r="S19" s="5">
        <f t="shared" si="0"/>
        <v>8.4876595495250738E-7</v>
      </c>
    </row>
    <row r="20" spans="1:19" ht="21" x14ac:dyDescent="0.25">
      <c r="A20" s="7" t="s">
        <v>139</v>
      </c>
      <c r="C20" s="1" t="s">
        <v>156</v>
      </c>
      <c r="E20" s="1" t="s">
        <v>138</v>
      </c>
      <c r="G20" s="1" t="s">
        <v>157</v>
      </c>
      <c r="I20" s="4">
        <v>28</v>
      </c>
      <c r="K20" s="14">
        <v>280000000000</v>
      </c>
      <c r="L20" s="14"/>
      <c r="M20" s="14">
        <v>0</v>
      </c>
      <c r="N20" s="14"/>
      <c r="O20" s="14">
        <v>280000000000</v>
      </c>
      <c r="P20" s="14"/>
      <c r="Q20" s="14">
        <v>0</v>
      </c>
      <c r="S20" s="5">
        <f t="shared" si="0"/>
        <v>0</v>
      </c>
    </row>
    <row r="21" spans="1:19" ht="21" x14ac:dyDescent="0.25">
      <c r="A21" s="7" t="s">
        <v>158</v>
      </c>
      <c r="C21" s="1" t="s">
        <v>159</v>
      </c>
      <c r="E21" s="1" t="s">
        <v>130</v>
      </c>
      <c r="G21" s="1" t="s">
        <v>160</v>
      </c>
      <c r="I21" s="4">
        <v>0</v>
      </c>
      <c r="K21" s="14">
        <v>1011933</v>
      </c>
      <c r="L21" s="14"/>
      <c r="M21" s="14">
        <v>4141</v>
      </c>
      <c r="N21" s="14"/>
      <c r="O21" s="14">
        <v>0</v>
      </c>
      <c r="P21" s="14"/>
      <c r="Q21" s="14">
        <v>1016074</v>
      </c>
      <c r="S21" s="5">
        <f t="shared" si="0"/>
        <v>1.5392843953685123E-7</v>
      </c>
    </row>
    <row r="22" spans="1:19" ht="21" x14ac:dyDescent="0.25">
      <c r="A22" s="7" t="s">
        <v>161</v>
      </c>
      <c r="C22" s="1" t="s">
        <v>162</v>
      </c>
      <c r="E22" s="1" t="s">
        <v>135</v>
      </c>
      <c r="G22" s="1" t="s">
        <v>163</v>
      </c>
      <c r="I22" s="4">
        <v>0</v>
      </c>
      <c r="K22" s="14">
        <v>19720000</v>
      </c>
      <c r="L22" s="14"/>
      <c r="M22" s="14">
        <v>6805480136</v>
      </c>
      <c r="N22" s="14"/>
      <c r="O22" s="14">
        <v>6819560000</v>
      </c>
      <c r="P22" s="14"/>
      <c r="Q22" s="14">
        <v>5640136</v>
      </c>
      <c r="S22" s="5">
        <f t="shared" si="0"/>
        <v>8.5444301621301005E-7</v>
      </c>
    </row>
    <row r="23" spans="1:19" ht="21" x14ac:dyDescent="0.25">
      <c r="A23" s="7" t="s">
        <v>161</v>
      </c>
      <c r="C23" s="1" t="s">
        <v>164</v>
      </c>
      <c r="E23" s="1" t="s">
        <v>138</v>
      </c>
      <c r="G23" s="1" t="s">
        <v>165</v>
      </c>
      <c r="I23" s="4">
        <v>28</v>
      </c>
      <c r="K23" s="14">
        <v>90000000000</v>
      </c>
      <c r="L23" s="14"/>
      <c r="M23" s="14">
        <v>0</v>
      </c>
      <c r="N23" s="14"/>
      <c r="O23" s="14">
        <v>90000000000</v>
      </c>
      <c r="P23" s="14"/>
      <c r="Q23" s="14">
        <v>0</v>
      </c>
      <c r="S23" s="5">
        <f t="shared" si="0"/>
        <v>0</v>
      </c>
    </row>
    <row r="24" spans="1:19" ht="21" x14ac:dyDescent="0.25">
      <c r="A24" s="7" t="s">
        <v>161</v>
      </c>
      <c r="C24" s="1" t="s">
        <v>166</v>
      </c>
      <c r="E24" s="1" t="s">
        <v>138</v>
      </c>
      <c r="G24" s="1" t="s">
        <v>167</v>
      </c>
      <c r="I24" s="4">
        <v>28</v>
      </c>
      <c r="K24" s="14">
        <v>750000000000</v>
      </c>
      <c r="L24" s="14"/>
      <c r="M24" s="14">
        <v>0</v>
      </c>
      <c r="N24" s="14"/>
      <c r="O24" s="14">
        <v>750000000000</v>
      </c>
      <c r="P24" s="14"/>
      <c r="Q24" s="14">
        <v>0</v>
      </c>
      <c r="S24" s="5">
        <f t="shared" si="0"/>
        <v>0</v>
      </c>
    </row>
    <row r="25" spans="1:19" ht="21" x14ac:dyDescent="0.25">
      <c r="A25" s="7" t="s">
        <v>139</v>
      </c>
      <c r="C25" s="1" t="s">
        <v>168</v>
      </c>
      <c r="E25" s="1" t="s">
        <v>138</v>
      </c>
      <c r="G25" s="1" t="s">
        <v>169</v>
      </c>
      <c r="I25" s="4">
        <v>28</v>
      </c>
      <c r="K25" s="14">
        <v>430000000000</v>
      </c>
      <c r="L25" s="14"/>
      <c r="M25" s="14">
        <v>0</v>
      </c>
      <c r="N25" s="14"/>
      <c r="O25" s="14">
        <v>190000000000</v>
      </c>
      <c r="P25" s="14"/>
      <c r="Q25" s="14">
        <v>240000000000</v>
      </c>
      <c r="S25" s="5">
        <f t="shared" si="0"/>
        <v>3.6358400558270651E-2</v>
      </c>
    </row>
    <row r="26" spans="1:19" ht="21" x14ac:dyDescent="0.25">
      <c r="A26" s="7" t="s">
        <v>170</v>
      </c>
      <c r="C26" s="1" t="s">
        <v>171</v>
      </c>
      <c r="E26" s="1" t="s">
        <v>130</v>
      </c>
      <c r="G26" s="1" t="s">
        <v>172</v>
      </c>
      <c r="I26" s="4">
        <v>0</v>
      </c>
      <c r="K26" s="14">
        <v>19912999</v>
      </c>
      <c r="L26" s="14"/>
      <c r="M26" s="14">
        <v>81834</v>
      </c>
      <c r="N26" s="14"/>
      <c r="O26" s="14">
        <v>0</v>
      </c>
      <c r="P26" s="14"/>
      <c r="Q26" s="14">
        <v>19994833</v>
      </c>
      <c r="S26" s="5">
        <f t="shared" si="0"/>
        <v>3.0290839471238687E-6</v>
      </c>
    </row>
    <row r="27" spans="1:19" ht="21" x14ac:dyDescent="0.25">
      <c r="A27" s="7" t="s">
        <v>142</v>
      </c>
      <c r="C27" s="1" t="s">
        <v>173</v>
      </c>
      <c r="E27" s="1" t="s">
        <v>138</v>
      </c>
      <c r="G27" s="1" t="s">
        <v>172</v>
      </c>
      <c r="I27" s="4">
        <v>27</v>
      </c>
      <c r="K27" s="14">
        <v>82500000000</v>
      </c>
      <c r="L27" s="14"/>
      <c r="M27" s="14">
        <v>0</v>
      </c>
      <c r="N27" s="14"/>
      <c r="O27" s="14">
        <v>82500000000</v>
      </c>
      <c r="P27" s="14"/>
      <c r="Q27" s="14">
        <v>0</v>
      </c>
      <c r="S27" s="5">
        <f t="shared" si="0"/>
        <v>0</v>
      </c>
    </row>
    <row r="28" spans="1:19" ht="21" x14ac:dyDescent="0.25">
      <c r="A28" s="7" t="s">
        <v>174</v>
      </c>
      <c r="C28" s="1" t="s">
        <v>175</v>
      </c>
      <c r="E28" s="1" t="s">
        <v>130</v>
      </c>
      <c r="G28" s="1" t="s">
        <v>176</v>
      </c>
      <c r="I28" s="4">
        <v>0</v>
      </c>
      <c r="K28" s="14">
        <v>838934</v>
      </c>
      <c r="L28" s="14"/>
      <c r="M28" s="14">
        <v>3448</v>
      </c>
      <c r="N28" s="14"/>
      <c r="O28" s="14">
        <v>0</v>
      </c>
      <c r="P28" s="14"/>
      <c r="Q28" s="14">
        <v>842382</v>
      </c>
      <c r="S28" s="5">
        <f t="shared" si="0"/>
        <v>1.2761525907948812E-7</v>
      </c>
    </row>
    <row r="29" spans="1:19" ht="21" x14ac:dyDescent="0.25">
      <c r="A29" s="7" t="s">
        <v>139</v>
      </c>
      <c r="C29" s="1" t="s">
        <v>177</v>
      </c>
      <c r="E29" s="1" t="s">
        <v>138</v>
      </c>
      <c r="G29" s="1" t="s">
        <v>178</v>
      </c>
      <c r="I29" s="4">
        <v>28</v>
      </c>
      <c r="K29" s="14">
        <v>48000000000</v>
      </c>
      <c r="L29" s="14"/>
      <c r="M29" s="14">
        <v>0</v>
      </c>
      <c r="N29" s="14"/>
      <c r="O29" s="14">
        <v>0</v>
      </c>
      <c r="P29" s="14"/>
      <c r="Q29" s="14">
        <v>48000000000</v>
      </c>
      <c r="S29" s="5">
        <f t="shared" si="0"/>
        <v>7.2716801116541304E-3</v>
      </c>
    </row>
    <row r="30" spans="1:19" ht="21" x14ac:dyDescent="0.25">
      <c r="A30" s="7" t="s">
        <v>161</v>
      </c>
      <c r="C30" s="1" t="s">
        <v>179</v>
      </c>
      <c r="E30" s="1" t="s">
        <v>138</v>
      </c>
      <c r="G30" s="1" t="s">
        <v>180</v>
      </c>
      <c r="I30" s="4">
        <v>28</v>
      </c>
      <c r="K30" s="14">
        <v>200000000000</v>
      </c>
      <c r="L30" s="14"/>
      <c r="M30" s="14">
        <v>0</v>
      </c>
      <c r="N30" s="14"/>
      <c r="O30" s="14">
        <v>200000000000</v>
      </c>
      <c r="P30" s="14"/>
      <c r="Q30" s="14">
        <v>0</v>
      </c>
      <c r="S30" s="5">
        <f t="shared" si="0"/>
        <v>0</v>
      </c>
    </row>
    <row r="31" spans="1:19" ht="21" x14ac:dyDescent="0.25">
      <c r="A31" s="7" t="s">
        <v>139</v>
      </c>
      <c r="C31" s="1" t="s">
        <v>181</v>
      </c>
      <c r="E31" s="1" t="s">
        <v>138</v>
      </c>
      <c r="G31" s="1" t="s">
        <v>180</v>
      </c>
      <c r="I31" s="4">
        <v>28</v>
      </c>
      <c r="K31" s="14">
        <v>200000000000</v>
      </c>
      <c r="L31" s="14"/>
      <c r="M31" s="14">
        <v>0</v>
      </c>
      <c r="N31" s="14"/>
      <c r="O31" s="14">
        <v>0</v>
      </c>
      <c r="P31" s="14"/>
      <c r="Q31" s="14">
        <v>200000000000</v>
      </c>
      <c r="S31" s="5">
        <f t="shared" si="0"/>
        <v>3.029866713189221E-2</v>
      </c>
    </row>
    <row r="32" spans="1:19" ht="21" x14ac:dyDescent="0.25">
      <c r="A32" s="7" t="s">
        <v>139</v>
      </c>
      <c r="C32" s="1" t="s">
        <v>182</v>
      </c>
      <c r="E32" s="1" t="s">
        <v>138</v>
      </c>
      <c r="G32" s="1" t="s">
        <v>183</v>
      </c>
      <c r="I32" s="4">
        <v>28</v>
      </c>
      <c r="K32" s="14">
        <v>60000000000</v>
      </c>
      <c r="L32" s="14"/>
      <c r="M32" s="14">
        <v>0</v>
      </c>
      <c r="N32" s="14"/>
      <c r="O32" s="14">
        <v>0</v>
      </c>
      <c r="P32" s="14"/>
      <c r="Q32" s="14">
        <v>60000000000</v>
      </c>
      <c r="S32" s="5">
        <f t="shared" si="0"/>
        <v>9.0896001395676627E-3</v>
      </c>
    </row>
    <row r="33" spans="1:19" ht="21" x14ac:dyDescent="0.25">
      <c r="A33" s="7" t="s">
        <v>184</v>
      </c>
      <c r="C33" s="1" t="s">
        <v>185</v>
      </c>
      <c r="E33" s="1" t="s">
        <v>130</v>
      </c>
      <c r="G33" s="1" t="s">
        <v>186</v>
      </c>
      <c r="I33" s="4">
        <v>0</v>
      </c>
      <c r="K33" s="14">
        <v>89445426</v>
      </c>
      <c r="L33" s="14"/>
      <c r="M33" s="14">
        <v>330140070170</v>
      </c>
      <c r="N33" s="14"/>
      <c r="O33" s="14">
        <v>327098300000</v>
      </c>
      <c r="P33" s="14"/>
      <c r="Q33" s="14">
        <v>3131215596</v>
      </c>
      <c r="S33" s="5">
        <f t="shared" si="0"/>
        <v>4.7435829530696738E-4</v>
      </c>
    </row>
    <row r="34" spans="1:19" ht="21" x14ac:dyDescent="0.25">
      <c r="A34" s="7" t="s">
        <v>142</v>
      </c>
      <c r="C34" s="1" t="s">
        <v>187</v>
      </c>
      <c r="E34" s="1" t="s">
        <v>138</v>
      </c>
      <c r="G34" s="1" t="s">
        <v>188</v>
      </c>
      <c r="I34" s="4">
        <v>27</v>
      </c>
      <c r="K34" s="14">
        <v>600000000000</v>
      </c>
      <c r="L34" s="14"/>
      <c r="M34" s="14">
        <v>0</v>
      </c>
      <c r="N34" s="14"/>
      <c r="O34" s="14">
        <v>600000000000</v>
      </c>
      <c r="P34" s="14"/>
      <c r="Q34" s="14">
        <v>0</v>
      </c>
      <c r="S34" s="5">
        <f t="shared" si="0"/>
        <v>0</v>
      </c>
    </row>
    <row r="35" spans="1:19" ht="21" x14ac:dyDescent="0.25">
      <c r="A35" s="7" t="s">
        <v>150</v>
      </c>
      <c r="C35" s="1" t="s">
        <v>189</v>
      </c>
      <c r="E35" s="1" t="s">
        <v>138</v>
      </c>
      <c r="G35" s="1" t="s">
        <v>190</v>
      </c>
      <c r="I35" s="4">
        <v>27</v>
      </c>
      <c r="K35" s="14">
        <v>460000000000</v>
      </c>
      <c r="L35" s="14"/>
      <c r="M35" s="14">
        <v>0</v>
      </c>
      <c r="N35" s="14"/>
      <c r="O35" s="14">
        <v>460000000000</v>
      </c>
      <c r="P35" s="14"/>
      <c r="Q35" s="14">
        <v>0</v>
      </c>
      <c r="S35" s="5">
        <f t="shared" si="0"/>
        <v>0</v>
      </c>
    </row>
    <row r="36" spans="1:19" ht="21" x14ac:dyDescent="0.25">
      <c r="A36" s="7" t="s">
        <v>150</v>
      </c>
      <c r="C36" s="1" t="s">
        <v>191</v>
      </c>
      <c r="E36" s="1" t="s">
        <v>138</v>
      </c>
      <c r="G36" s="1" t="s">
        <v>192</v>
      </c>
      <c r="I36" s="4">
        <v>26</v>
      </c>
      <c r="K36" s="14">
        <v>0</v>
      </c>
      <c r="L36" s="14"/>
      <c r="M36" s="14">
        <v>800000000000</v>
      </c>
      <c r="N36" s="14"/>
      <c r="O36" s="14">
        <v>0</v>
      </c>
      <c r="P36" s="14"/>
      <c r="Q36" s="14">
        <v>800000000000</v>
      </c>
      <c r="S36" s="5">
        <f t="shared" si="0"/>
        <v>0.12119466852756884</v>
      </c>
    </row>
    <row r="37" spans="1:19" ht="21" x14ac:dyDescent="0.25">
      <c r="A37" s="7" t="s">
        <v>193</v>
      </c>
      <c r="C37" s="1" t="s">
        <v>194</v>
      </c>
      <c r="E37" s="1" t="s">
        <v>130</v>
      </c>
      <c r="G37" s="1" t="s">
        <v>195</v>
      </c>
      <c r="I37" s="4">
        <v>0</v>
      </c>
      <c r="K37" s="14">
        <v>0</v>
      </c>
      <c r="L37" s="14"/>
      <c r="M37" s="14">
        <v>1000020030000</v>
      </c>
      <c r="N37" s="14"/>
      <c r="O37" s="14">
        <v>1000000000000</v>
      </c>
      <c r="P37" s="14"/>
      <c r="Q37" s="14">
        <v>20030000</v>
      </c>
      <c r="S37" s="5">
        <f t="shared" si="0"/>
        <v>3.0344115132590052E-6</v>
      </c>
    </row>
    <row r="38" spans="1:19" ht="21" x14ac:dyDescent="0.25">
      <c r="A38" s="7" t="s">
        <v>193</v>
      </c>
      <c r="C38" s="1" t="s">
        <v>196</v>
      </c>
      <c r="E38" s="1" t="s">
        <v>138</v>
      </c>
      <c r="G38" s="1" t="s">
        <v>195</v>
      </c>
      <c r="I38" s="4">
        <v>29</v>
      </c>
      <c r="K38" s="14">
        <v>0</v>
      </c>
      <c r="L38" s="14"/>
      <c r="M38" s="14">
        <v>500000000000</v>
      </c>
      <c r="N38" s="14"/>
      <c r="O38" s="14">
        <v>0</v>
      </c>
      <c r="P38" s="14"/>
      <c r="Q38" s="14">
        <v>500000000000</v>
      </c>
      <c r="S38" s="5">
        <f t="shared" si="0"/>
        <v>7.5746667829730524E-2</v>
      </c>
    </row>
    <row r="39" spans="1:19" ht="21" x14ac:dyDescent="0.25">
      <c r="A39" s="7" t="s">
        <v>150</v>
      </c>
      <c r="C39" s="1" t="s">
        <v>197</v>
      </c>
      <c r="E39" s="1" t="s">
        <v>138</v>
      </c>
      <c r="G39" s="1" t="s">
        <v>195</v>
      </c>
      <c r="I39" s="4">
        <v>26</v>
      </c>
      <c r="K39" s="14">
        <v>0</v>
      </c>
      <c r="L39" s="14"/>
      <c r="M39" s="14">
        <v>200000000000</v>
      </c>
      <c r="N39" s="14"/>
      <c r="O39" s="14">
        <v>0</v>
      </c>
      <c r="P39" s="14"/>
      <c r="Q39" s="14">
        <v>200000000000</v>
      </c>
      <c r="S39" s="5">
        <f t="shared" si="0"/>
        <v>3.029866713189221E-2</v>
      </c>
    </row>
    <row r="40" spans="1:19" ht="21" x14ac:dyDescent="0.25">
      <c r="A40" s="7" t="s">
        <v>193</v>
      </c>
      <c r="C40" s="1" t="s">
        <v>198</v>
      </c>
      <c r="E40" s="1" t="s">
        <v>138</v>
      </c>
      <c r="G40" s="1" t="s">
        <v>199</v>
      </c>
      <c r="I40" s="4">
        <v>29</v>
      </c>
      <c r="K40" s="14">
        <v>0</v>
      </c>
      <c r="L40" s="14"/>
      <c r="M40" s="14">
        <v>500000000000</v>
      </c>
      <c r="N40" s="14"/>
      <c r="O40" s="14">
        <v>0</v>
      </c>
      <c r="P40" s="14"/>
      <c r="Q40" s="14">
        <v>500000000000</v>
      </c>
      <c r="S40" s="5">
        <f t="shared" si="0"/>
        <v>7.5746667829730524E-2</v>
      </c>
    </row>
    <row r="41" spans="1:19" ht="21" x14ac:dyDescent="0.25">
      <c r="A41" s="7" t="s">
        <v>139</v>
      </c>
      <c r="C41" s="1" t="s">
        <v>200</v>
      </c>
      <c r="E41" s="1" t="s">
        <v>138</v>
      </c>
      <c r="G41" s="1" t="s">
        <v>201</v>
      </c>
      <c r="I41" s="4">
        <v>29</v>
      </c>
      <c r="K41" s="15">
        <v>0</v>
      </c>
      <c r="L41" s="14"/>
      <c r="M41" s="15">
        <v>450000000000</v>
      </c>
      <c r="N41" s="14"/>
      <c r="O41" s="15">
        <v>0</v>
      </c>
      <c r="P41" s="14"/>
      <c r="Q41" s="15">
        <v>450000000000</v>
      </c>
      <c r="S41" s="5">
        <f t="shared" si="0"/>
        <v>6.8172001046757483E-2</v>
      </c>
    </row>
    <row r="42" spans="1:19" s="3" customFormat="1" ht="21.75" thickBot="1" x14ac:dyDescent="0.3">
      <c r="K42" s="23">
        <f>SUM(K10:K41)</f>
        <v>3890838409185</v>
      </c>
      <c r="M42" s="23">
        <f>SUM(M10:M41)</f>
        <v>14622576491668</v>
      </c>
      <c r="O42" s="23">
        <f>SUM(O10:O41)</f>
        <v>15364103127278</v>
      </c>
      <c r="Q42" s="23">
        <f>SUM(Q10:Q41)</f>
        <v>3149311773575</v>
      </c>
      <c r="S42" s="22">
        <f>SUM(S10:S41)</f>
        <v>0.47709974561049007</v>
      </c>
    </row>
    <row r="43" spans="1:19" ht="19.5" thickTop="1" x14ac:dyDescent="0.25"/>
    <row r="47" spans="1:19" hidden="1" x14ac:dyDescent="0.25"/>
    <row r="48" spans="1:19" hidden="1" x14ac:dyDescent="0.25">
      <c r="S48" s="41">
        <v>6600950435522</v>
      </c>
    </row>
  </sheetData>
  <mergeCells count="19">
    <mergeCell ref="A2:S2"/>
    <mergeCell ref="A3:S3"/>
    <mergeCell ref="A4:S4"/>
    <mergeCell ref="A5:Y5"/>
    <mergeCell ref="A6:S6"/>
    <mergeCell ref="Q9"/>
    <mergeCell ref="S9"/>
    <mergeCell ref="Q8:S8"/>
    <mergeCell ref="K9"/>
    <mergeCell ref="K8"/>
    <mergeCell ref="M9"/>
    <mergeCell ref="O9"/>
    <mergeCell ref="M8:O8"/>
    <mergeCell ref="A8:A9"/>
    <mergeCell ref="C9"/>
    <mergeCell ref="E9"/>
    <mergeCell ref="G9"/>
    <mergeCell ref="I9"/>
    <mergeCell ref="C8:I8"/>
  </mergeCells>
  <pageMargins left="0.7" right="0.7" top="0.75" bottom="0.75" header="0.3" footer="0.3"/>
  <pageSetup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I19"/>
  <sheetViews>
    <sheetView rightToLeft="1" topLeftCell="A4" zoomScale="80" zoomScaleNormal="80" workbookViewId="0">
      <selection activeCell="I33" sqref="I33"/>
    </sheetView>
  </sheetViews>
  <sheetFormatPr defaultRowHeight="18.75" x14ac:dyDescent="0.25"/>
  <cols>
    <col min="1" max="1" width="24.28515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30" x14ac:dyDescent="0.25">
      <c r="A2" s="2" t="s">
        <v>0</v>
      </c>
      <c r="B2" s="2"/>
      <c r="C2" s="2"/>
      <c r="D2" s="2"/>
      <c r="E2" s="2"/>
      <c r="F2" s="2"/>
      <c r="G2" s="2"/>
    </row>
    <row r="3" spans="1:9" ht="30" x14ac:dyDescent="0.25">
      <c r="A3" s="2" t="s">
        <v>202</v>
      </c>
      <c r="B3" s="2"/>
      <c r="C3" s="2"/>
      <c r="D3" s="2"/>
      <c r="E3" s="2"/>
      <c r="F3" s="2"/>
      <c r="G3" s="2"/>
    </row>
    <row r="4" spans="1:9" ht="30" x14ac:dyDescent="0.25">
      <c r="A4" s="2" t="s">
        <v>2</v>
      </c>
      <c r="B4" s="2"/>
      <c r="C4" s="2"/>
      <c r="D4" s="2"/>
      <c r="E4" s="2"/>
      <c r="F4" s="2"/>
      <c r="G4" s="2"/>
    </row>
    <row r="6" spans="1:9" s="29" customFormat="1" ht="24" x14ac:dyDescent="0.55000000000000004">
      <c r="A6" s="32" t="s">
        <v>243</v>
      </c>
      <c r="B6" s="34"/>
      <c r="C6" s="34"/>
      <c r="D6" s="34"/>
      <c r="E6" s="34"/>
      <c r="F6" s="34"/>
      <c r="G6" s="34"/>
      <c r="H6" s="34"/>
      <c r="I6" s="34"/>
    </row>
    <row r="7" spans="1:9" s="29" customFormat="1" ht="24" x14ac:dyDescent="0.55000000000000004">
      <c r="A7" s="32"/>
      <c r="B7" s="34"/>
      <c r="C7" s="34"/>
      <c r="D7" s="34"/>
      <c r="E7" s="34"/>
      <c r="F7" s="34"/>
      <c r="G7" s="34"/>
      <c r="H7" s="34"/>
      <c r="I7" s="34"/>
    </row>
    <row r="8" spans="1:9" ht="30" x14ac:dyDescent="0.25">
      <c r="A8" s="9" t="s">
        <v>206</v>
      </c>
      <c r="C8" s="9" t="s">
        <v>125</v>
      </c>
      <c r="E8" s="9" t="s">
        <v>219</v>
      </c>
      <c r="G8" s="9" t="s">
        <v>13</v>
      </c>
    </row>
    <row r="9" spans="1:9" ht="21" x14ac:dyDescent="0.25">
      <c r="A9" s="7" t="s">
        <v>229</v>
      </c>
      <c r="C9" s="4">
        <v>-1507320264</v>
      </c>
      <c r="E9" s="5">
        <v>-0.01</v>
      </c>
      <c r="G9" s="5">
        <f>C9/$G$19</f>
        <v>-2.2834897470045947E-4</v>
      </c>
    </row>
    <row r="10" spans="1:9" ht="21" x14ac:dyDescent="0.25">
      <c r="A10" s="7" t="s">
        <v>230</v>
      </c>
      <c r="C10" s="4">
        <v>74663643872</v>
      </c>
      <c r="E10" s="5">
        <v>0.49780000000000002</v>
      </c>
      <c r="G10" s="5">
        <f t="shared" ref="G10:G11" si="0">C10/$G$19</f>
        <v>1.1311044462659358E-2</v>
      </c>
    </row>
    <row r="11" spans="1:9" ht="21" x14ac:dyDescent="0.25">
      <c r="A11" s="7" t="s">
        <v>231</v>
      </c>
      <c r="C11" s="10">
        <v>69936461464</v>
      </c>
      <c r="E11" s="11">
        <v>0.4662</v>
      </c>
      <c r="G11" s="5">
        <f t="shared" si="0"/>
        <v>1.0594907831400715E-2</v>
      </c>
    </row>
    <row r="12" spans="1:9" ht="19.5" thickBot="1" x14ac:dyDescent="0.3">
      <c r="C12" s="16">
        <f>SUM(C9:C11)</f>
        <v>143092785072</v>
      </c>
      <c r="E12" s="19">
        <f>SUM(E9:E11)</f>
        <v>0.95399999999999996</v>
      </c>
      <c r="G12" s="19">
        <f>SUM(G9:G11)</f>
        <v>2.1677603319359612E-2</v>
      </c>
    </row>
    <row r="13" spans="1:9" ht="19.5" thickTop="1" x14ac:dyDescent="0.25"/>
    <row r="19" spans="7:7" hidden="1" x14ac:dyDescent="0.25">
      <c r="G19" s="41">
        <v>6600950435522</v>
      </c>
    </row>
  </sheetData>
  <mergeCells count="7">
    <mergeCell ref="A8"/>
    <mergeCell ref="C8"/>
    <mergeCell ref="E8"/>
    <mergeCell ref="G8"/>
    <mergeCell ref="A2:G2"/>
    <mergeCell ref="A3:G3"/>
    <mergeCell ref="A4:G4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U28"/>
  <sheetViews>
    <sheetView rightToLeft="1" topLeftCell="A4" zoomScale="80" zoomScaleNormal="80" workbookViewId="0">
      <selection activeCell="K34" sqref="K34"/>
    </sheetView>
  </sheetViews>
  <sheetFormatPr defaultRowHeight="18.75" x14ac:dyDescent="0.25"/>
  <cols>
    <col min="1" max="1" width="31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25">
      <c r="A3" s="2" t="s">
        <v>202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s="29" customFormat="1" ht="24" x14ac:dyDescent="0.55000000000000004">
      <c r="A6" s="32" t="s">
        <v>243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s="29" customFormat="1" ht="24" x14ac:dyDescent="0.55000000000000004">
      <c r="A7" s="32" t="s">
        <v>244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7"/>
    </row>
    <row r="8" spans="1:21" s="29" customFormat="1" ht="24" x14ac:dyDescent="0.55000000000000004">
      <c r="A8" s="3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7"/>
    </row>
    <row r="9" spans="1:21" ht="30" x14ac:dyDescent="0.25">
      <c r="A9" s="8" t="s">
        <v>3</v>
      </c>
      <c r="C9" s="9" t="s">
        <v>204</v>
      </c>
      <c r="D9" s="9" t="s">
        <v>204</v>
      </c>
      <c r="E9" s="9" t="s">
        <v>204</v>
      </c>
      <c r="F9" s="9" t="s">
        <v>204</v>
      </c>
      <c r="G9" s="9" t="s">
        <v>204</v>
      </c>
      <c r="H9" s="9" t="s">
        <v>204</v>
      </c>
      <c r="I9" s="9" t="s">
        <v>204</v>
      </c>
      <c r="J9" s="9" t="s">
        <v>204</v>
      </c>
      <c r="K9" s="9" t="s">
        <v>204</v>
      </c>
      <c r="M9" s="9" t="s">
        <v>205</v>
      </c>
      <c r="N9" s="9" t="s">
        <v>205</v>
      </c>
      <c r="O9" s="9" t="s">
        <v>205</v>
      </c>
      <c r="P9" s="9" t="s">
        <v>205</v>
      </c>
      <c r="Q9" s="9" t="s">
        <v>205</v>
      </c>
      <c r="R9" s="9" t="s">
        <v>205</v>
      </c>
      <c r="S9" s="9" t="s">
        <v>205</v>
      </c>
      <c r="T9" s="9" t="s">
        <v>205</v>
      </c>
      <c r="U9" s="9" t="s">
        <v>205</v>
      </c>
    </row>
    <row r="10" spans="1:21" ht="30" x14ac:dyDescent="0.25">
      <c r="A10" s="9" t="s">
        <v>3</v>
      </c>
      <c r="C10" s="9" t="s">
        <v>216</v>
      </c>
      <c r="E10" s="9" t="s">
        <v>217</v>
      </c>
      <c r="G10" s="9" t="s">
        <v>218</v>
      </c>
      <c r="I10" s="9" t="s">
        <v>125</v>
      </c>
      <c r="K10" s="9" t="s">
        <v>219</v>
      </c>
      <c r="M10" s="9" t="s">
        <v>216</v>
      </c>
      <c r="O10" s="9" t="s">
        <v>217</v>
      </c>
      <c r="Q10" s="9" t="s">
        <v>218</v>
      </c>
      <c r="S10" s="9" t="s">
        <v>125</v>
      </c>
      <c r="U10" s="9" t="s">
        <v>219</v>
      </c>
    </row>
    <row r="11" spans="1:21" ht="21" x14ac:dyDescent="0.25">
      <c r="A11" s="3" t="s">
        <v>21</v>
      </c>
      <c r="C11" s="4">
        <v>0</v>
      </c>
      <c r="E11" s="4">
        <v>377047595</v>
      </c>
      <c r="G11" s="4">
        <v>1747403902</v>
      </c>
      <c r="I11" s="4">
        <v>2124451497</v>
      </c>
      <c r="K11" s="5">
        <v>1.4200000000000001E-2</v>
      </c>
      <c r="M11" s="4">
        <v>0</v>
      </c>
      <c r="O11" s="4">
        <v>377047595</v>
      </c>
      <c r="Q11" s="4">
        <v>1747403902</v>
      </c>
      <c r="S11" s="4">
        <v>2124451497</v>
      </c>
      <c r="U11" s="5">
        <v>1.4200000000000001E-2</v>
      </c>
    </row>
    <row r="12" spans="1:21" ht="21" x14ac:dyDescent="0.25">
      <c r="A12" s="3" t="s">
        <v>19</v>
      </c>
      <c r="C12" s="4">
        <v>0</v>
      </c>
      <c r="E12" s="4">
        <v>237</v>
      </c>
      <c r="G12" s="4">
        <v>426544785</v>
      </c>
      <c r="I12" s="4">
        <v>426545022</v>
      </c>
      <c r="K12" s="5">
        <v>2.8E-3</v>
      </c>
      <c r="M12" s="4">
        <v>0</v>
      </c>
      <c r="O12" s="4">
        <v>237</v>
      </c>
      <c r="Q12" s="4">
        <v>426544785</v>
      </c>
      <c r="S12" s="4">
        <v>426545022</v>
      </c>
      <c r="U12" s="5">
        <v>2.8E-3</v>
      </c>
    </row>
    <row r="13" spans="1:21" ht="21" x14ac:dyDescent="0.25">
      <c r="A13" s="3" t="s">
        <v>23</v>
      </c>
      <c r="C13" s="4">
        <v>0</v>
      </c>
      <c r="E13" s="4">
        <v>970454666</v>
      </c>
      <c r="G13" s="4">
        <v>2060007766</v>
      </c>
      <c r="I13" s="4">
        <v>3030462432</v>
      </c>
      <c r="K13" s="5">
        <v>2.0199999999999999E-2</v>
      </c>
      <c r="M13" s="4">
        <v>0</v>
      </c>
      <c r="O13" s="4">
        <v>970454666</v>
      </c>
      <c r="Q13" s="4">
        <v>2060007766</v>
      </c>
      <c r="S13" s="4">
        <v>3030462432</v>
      </c>
      <c r="U13" s="5">
        <v>2.0199999999999999E-2</v>
      </c>
    </row>
    <row r="14" spans="1:21" ht="21" x14ac:dyDescent="0.25">
      <c r="A14" s="3" t="s">
        <v>15</v>
      </c>
      <c r="C14" s="4">
        <v>0</v>
      </c>
      <c r="E14" s="4">
        <v>-801713045</v>
      </c>
      <c r="G14" s="4">
        <v>-28827441</v>
      </c>
      <c r="I14" s="4">
        <v>-830540486</v>
      </c>
      <c r="K14" s="5">
        <v>-5.4999999999999997E-3</v>
      </c>
      <c r="M14" s="4">
        <v>0</v>
      </c>
      <c r="O14" s="4">
        <v>-801713045</v>
      </c>
      <c r="Q14" s="4">
        <v>-28827441</v>
      </c>
      <c r="S14" s="4">
        <v>-830540486</v>
      </c>
      <c r="U14" s="5">
        <v>-5.4999999999999997E-3</v>
      </c>
    </row>
    <row r="15" spans="1:21" ht="21" x14ac:dyDescent="0.25">
      <c r="A15" s="3" t="s">
        <v>30</v>
      </c>
      <c r="C15" s="4">
        <v>0</v>
      </c>
      <c r="E15" s="4">
        <v>0</v>
      </c>
      <c r="G15" s="4">
        <v>628730</v>
      </c>
      <c r="I15" s="4">
        <v>628730</v>
      </c>
      <c r="K15" s="5">
        <v>0</v>
      </c>
      <c r="M15" s="4">
        <v>0</v>
      </c>
      <c r="O15" s="4">
        <v>0</v>
      </c>
      <c r="Q15" s="4">
        <v>628730</v>
      </c>
      <c r="S15" s="4">
        <v>628730</v>
      </c>
      <c r="U15" s="5">
        <v>0</v>
      </c>
    </row>
    <row r="16" spans="1:21" ht="21" x14ac:dyDescent="0.25">
      <c r="A16" s="3" t="s">
        <v>25</v>
      </c>
      <c r="C16" s="4">
        <v>0</v>
      </c>
      <c r="E16" s="4">
        <v>-46655959</v>
      </c>
      <c r="G16" s="4">
        <v>-76740644</v>
      </c>
      <c r="I16" s="4">
        <v>-123396603</v>
      </c>
      <c r="K16" s="5">
        <v>-8.0000000000000004E-4</v>
      </c>
      <c r="M16" s="4">
        <v>0</v>
      </c>
      <c r="O16" s="4">
        <v>-46655959</v>
      </c>
      <c r="Q16" s="4">
        <v>-76740644</v>
      </c>
      <c r="S16" s="4">
        <v>-123396603</v>
      </c>
      <c r="U16" s="5">
        <v>-8.0000000000000004E-4</v>
      </c>
    </row>
    <row r="17" spans="1:21" ht="21" x14ac:dyDescent="0.25">
      <c r="A17" s="3" t="s">
        <v>29</v>
      </c>
      <c r="C17" s="4">
        <v>0</v>
      </c>
      <c r="E17" s="4">
        <v>469144</v>
      </c>
      <c r="G17" s="4">
        <v>0</v>
      </c>
      <c r="I17" s="4">
        <v>469144</v>
      </c>
      <c r="K17" s="5">
        <v>0</v>
      </c>
      <c r="M17" s="4">
        <v>0</v>
      </c>
      <c r="O17" s="4">
        <v>469144</v>
      </c>
      <c r="Q17" s="4">
        <v>0</v>
      </c>
      <c r="S17" s="4">
        <v>469144</v>
      </c>
      <c r="U17" s="5">
        <v>0</v>
      </c>
    </row>
    <row r="18" spans="1:21" ht="21" x14ac:dyDescent="0.25">
      <c r="A18" s="3" t="s">
        <v>16</v>
      </c>
      <c r="C18" s="4">
        <v>0</v>
      </c>
      <c r="E18" s="4">
        <v>1777361400</v>
      </c>
      <c r="G18" s="4">
        <v>0</v>
      </c>
      <c r="I18" s="4">
        <v>1777361400</v>
      </c>
      <c r="K18" s="5">
        <v>1.18E-2</v>
      </c>
      <c r="M18" s="4">
        <v>0</v>
      </c>
      <c r="O18" s="4">
        <v>1777361400</v>
      </c>
      <c r="Q18" s="4">
        <v>0</v>
      </c>
      <c r="S18" s="4">
        <v>1777361400</v>
      </c>
      <c r="U18" s="5">
        <v>1.18E-2</v>
      </c>
    </row>
    <row r="19" spans="1:21" ht="21" x14ac:dyDescent="0.25">
      <c r="A19" s="3" t="s">
        <v>24</v>
      </c>
      <c r="C19" s="4">
        <v>0</v>
      </c>
      <c r="E19" s="4">
        <v>29964375</v>
      </c>
      <c r="G19" s="4">
        <v>0</v>
      </c>
      <c r="I19" s="4">
        <v>29964375</v>
      </c>
      <c r="K19" s="5">
        <v>2.0000000000000001E-4</v>
      </c>
      <c r="M19" s="4">
        <v>0</v>
      </c>
      <c r="O19" s="4">
        <v>29964375</v>
      </c>
      <c r="Q19" s="4">
        <v>0</v>
      </c>
      <c r="S19" s="4">
        <v>29964375</v>
      </c>
      <c r="U19" s="5">
        <v>2.0000000000000001E-4</v>
      </c>
    </row>
    <row r="20" spans="1:21" ht="21" x14ac:dyDescent="0.25">
      <c r="A20" s="3" t="s">
        <v>22</v>
      </c>
      <c r="C20" s="4">
        <v>0</v>
      </c>
      <c r="E20" s="4">
        <v>801956274</v>
      </c>
      <c r="G20" s="4">
        <v>0</v>
      </c>
      <c r="I20" s="4">
        <v>801956274</v>
      </c>
      <c r="K20" s="5">
        <v>5.3E-3</v>
      </c>
      <c r="M20" s="4">
        <v>0</v>
      </c>
      <c r="O20" s="4">
        <v>801956274</v>
      </c>
      <c r="Q20" s="4">
        <v>0</v>
      </c>
      <c r="S20" s="4">
        <v>801956274</v>
      </c>
      <c r="U20" s="5">
        <v>5.3E-3</v>
      </c>
    </row>
    <row r="21" spans="1:21" ht="21" x14ac:dyDescent="0.25">
      <c r="A21" s="3" t="s">
        <v>18</v>
      </c>
      <c r="C21" s="4">
        <v>0</v>
      </c>
      <c r="E21" s="4">
        <v>-11574092146</v>
      </c>
      <c r="G21" s="4">
        <v>0</v>
      </c>
      <c r="I21" s="4">
        <v>-11574092146</v>
      </c>
      <c r="K21" s="5">
        <v>-7.7200000000000005E-2</v>
      </c>
      <c r="M21" s="4">
        <v>0</v>
      </c>
      <c r="O21" s="4">
        <v>-11574092146</v>
      </c>
      <c r="Q21" s="4">
        <v>0</v>
      </c>
      <c r="S21" s="4">
        <v>-11574092146</v>
      </c>
      <c r="U21" s="5">
        <v>-7.7200000000000005E-2</v>
      </c>
    </row>
    <row r="22" spans="1:21" ht="21" x14ac:dyDescent="0.25">
      <c r="A22" s="3" t="s">
        <v>20</v>
      </c>
      <c r="C22" s="4">
        <v>0</v>
      </c>
      <c r="E22" s="4">
        <v>5125570312</v>
      </c>
      <c r="G22" s="4">
        <v>0</v>
      </c>
      <c r="I22" s="4">
        <v>5125570312</v>
      </c>
      <c r="K22" s="5">
        <v>3.4200000000000001E-2</v>
      </c>
      <c r="M22" s="4">
        <v>0</v>
      </c>
      <c r="O22" s="4">
        <v>5125570312</v>
      </c>
      <c r="Q22" s="4">
        <v>0</v>
      </c>
      <c r="S22" s="4">
        <v>5125570312</v>
      </c>
      <c r="U22" s="5">
        <v>3.4200000000000001E-2</v>
      </c>
    </row>
    <row r="23" spans="1:21" ht="21" x14ac:dyDescent="0.25">
      <c r="A23" s="3" t="s">
        <v>26</v>
      </c>
      <c r="C23" s="4">
        <v>0</v>
      </c>
      <c r="E23" s="4">
        <v>-864307026</v>
      </c>
      <c r="G23" s="4">
        <v>0</v>
      </c>
      <c r="I23" s="4">
        <v>-864307026</v>
      </c>
      <c r="K23" s="5">
        <v>-5.7999999999999996E-3</v>
      </c>
      <c r="M23" s="4">
        <v>0</v>
      </c>
      <c r="O23" s="4">
        <v>-864307026</v>
      </c>
      <c r="Q23" s="4">
        <v>0</v>
      </c>
      <c r="S23" s="4">
        <v>-864307026</v>
      </c>
      <c r="U23" s="5">
        <v>-5.7999999999999996E-3</v>
      </c>
    </row>
    <row r="24" spans="1:21" ht="21" x14ac:dyDescent="0.25">
      <c r="A24" s="3" t="s">
        <v>28</v>
      </c>
      <c r="C24" s="4">
        <v>0</v>
      </c>
      <c r="E24" s="4">
        <v>283200</v>
      </c>
      <c r="G24" s="4">
        <v>0</v>
      </c>
      <c r="I24" s="4">
        <v>283200</v>
      </c>
      <c r="K24" s="5">
        <v>0</v>
      </c>
      <c r="M24" s="4">
        <v>0</v>
      </c>
      <c r="O24" s="4">
        <v>283200</v>
      </c>
      <c r="Q24" s="4">
        <v>0</v>
      </c>
      <c r="S24" s="4">
        <v>283200</v>
      </c>
      <c r="U24" s="5">
        <v>0</v>
      </c>
    </row>
    <row r="25" spans="1:21" ht="21" x14ac:dyDescent="0.25">
      <c r="A25" s="3" t="s">
        <v>27</v>
      </c>
      <c r="C25" s="4">
        <v>0</v>
      </c>
      <c r="E25" s="4">
        <v>-243543859</v>
      </c>
      <c r="G25" s="4">
        <v>0</v>
      </c>
      <c r="I25" s="4">
        <v>-243543859</v>
      </c>
      <c r="K25" s="5">
        <v>-1.6000000000000001E-3</v>
      </c>
      <c r="M25" s="4">
        <v>0</v>
      </c>
      <c r="O25" s="4">
        <v>-243543859</v>
      </c>
      <c r="Q25" s="4">
        <v>0</v>
      </c>
      <c r="S25" s="4">
        <v>-243543859</v>
      </c>
      <c r="U25" s="5">
        <v>-1.6000000000000001E-3</v>
      </c>
    </row>
    <row r="26" spans="1:21" ht="21" x14ac:dyDescent="0.25">
      <c r="A26" s="3" t="s">
        <v>17</v>
      </c>
      <c r="C26" s="10">
        <v>0</v>
      </c>
      <c r="E26" s="10">
        <v>-1189132530</v>
      </c>
      <c r="G26" s="10">
        <v>0</v>
      </c>
      <c r="I26" s="10">
        <v>-1189132530</v>
      </c>
      <c r="K26" s="11">
        <v>-7.9000000000000008E-3</v>
      </c>
      <c r="M26" s="10">
        <v>0</v>
      </c>
      <c r="O26" s="10">
        <v>-1189132530</v>
      </c>
      <c r="Q26" s="10">
        <v>0</v>
      </c>
      <c r="S26" s="10">
        <v>-1189132530</v>
      </c>
      <c r="U26" s="11">
        <v>-7.9000000000000008E-3</v>
      </c>
    </row>
    <row r="27" spans="1:21" s="3" customFormat="1" ht="21.75" thickBot="1" x14ac:dyDescent="0.3">
      <c r="C27" s="21">
        <f>SUM(C11:C26)</f>
        <v>0</v>
      </c>
      <c r="E27" s="21">
        <f>SUM(E11:E26)</f>
        <v>-5636337362</v>
      </c>
      <c r="G27" s="21">
        <f>SUM(G11:G26)</f>
        <v>4129017098</v>
      </c>
      <c r="I27" s="21">
        <f>SUM(I11:I26)</f>
        <v>-1507320264</v>
      </c>
      <c r="K27" s="22">
        <f>SUM(K11:K26)</f>
        <v>-1.0100000000000005E-2</v>
      </c>
      <c r="M27" s="21">
        <f>SUM(M11:M26)</f>
        <v>0</v>
      </c>
      <c r="O27" s="21">
        <f>SUM(O11:O26)</f>
        <v>-5636337362</v>
      </c>
      <c r="Q27" s="21">
        <f>SUM(Q11:Q26)</f>
        <v>4129017098</v>
      </c>
      <c r="S27" s="21">
        <f>SUM(S11:S26)</f>
        <v>-1507320264</v>
      </c>
      <c r="U27" s="22">
        <f>SUM(U11:U26)</f>
        <v>-1.0100000000000005E-2</v>
      </c>
    </row>
    <row r="28" spans="1:21" ht="19.5" thickTop="1" x14ac:dyDescent="0.25"/>
  </sheetData>
  <mergeCells count="16">
    <mergeCell ref="A2:U2"/>
    <mergeCell ref="A3:U3"/>
    <mergeCell ref="A4:U4"/>
    <mergeCell ref="S10"/>
    <mergeCell ref="U10"/>
    <mergeCell ref="M9:U9"/>
    <mergeCell ref="K10"/>
    <mergeCell ref="C9:K9"/>
    <mergeCell ref="M10"/>
    <mergeCell ref="O10"/>
    <mergeCell ref="Q10"/>
    <mergeCell ref="A9:A10"/>
    <mergeCell ref="C10"/>
    <mergeCell ref="E10"/>
    <mergeCell ref="G10"/>
    <mergeCell ref="I10"/>
  </mergeCells>
  <pageMargins left="0.7" right="0.7" top="0.75" bottom="0.75" header="0.3" footer="0.3"/>
  <pageSetup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26"/>
  <sheetViews>
    <sheetView rightToLeft="1" topLeftCell="A7" zoomScale="80" zoomScaleNormal="80" workbookViewId="0">
      <selection activeCell="A31" sqref="A31"/>
    </sheetView>
  </sheetViews>
  <sheetFormatPr defaultRowHeight="18.75" x14ac:dyDescent="0.25"/>
  <cols>
    <col min="1" max="1" width="31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25">
      <c r="A3" s="2" t="s">
        <v>202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s="29" customFormat="1" ht="24" x14ac:dyDescent="0.55000000000000004">
      <c r="A6" s="32" t="s">
        <v>245</v>
      </c>
      <c r="C6" s="34"/>
      <c r="D6" s="34"/>
      <c r="E6" s="34"/>
      <c r="F6" s="34"/>
      <c r="G6" s="34"/>
    </row>
    <row r="7" spans="1:17" s="29" customFormat="1" ht="24" x14ac:dyDescent="0.55000000000000004">
      <c r="A7" s="32"/>
      <c r="C7" s="34"/>
      <c r="D7" s="34"/>
      <c r="E7" s="34"/>
      <c r="F7" s="34"/>
      <c r="G7" s="34"/>
    </row>
    <row r="8" spans="1:17" ht="30" x14ac:dyDescent="0.25">
      <c r="A8" s="8" t="s">
        <v>3</v>
      </c>
      <c r="C8" s="9" t="s">
        <v>204</v>
      </c>
      <c r="D8" s="9" t="s">
        <v>204</v>
      </c>
      <c r="E8" s="9" t="s">
        <v>204</v>
      </c>
      <c r="F8" s="9" t="s">
        <v>204</v>
      </c>
      <c r="G8" s="9" t="s">
        <v>204</v>
      </c>
      <c r="H8" s="9" t="s">
        <v>204</v>
      </c>
      <c r="I8" s="9" t="s">
        <v>204</v>
      </c>
      <c r="K8" s="9" t="s">
        <v>205</v>
      </c>
      <c r="L8" s="9" t="s">
        <v>205</v>
      </c>
      <c r="M8" s="9" t="s">
        <v>205</v>
      </c>
      <c r="N8" s="9" t="s">
        <v>205</v>
      </c>
      <c r="O8" s="9" t="s">
        <v>205</v>
      </c>
      <c r="P8" s="9" t="s">
        <v>205</v>
      </c>
      <c r="Q8" s="9" t="s">
        <v>205</v>
      </c>
    </row>
    <row r="9" spans="1:17" ht="30" x14ac:dyDescent="0.25">
      <c r="A9" s="9" t="s">
        <v>3</v>
      </c>
      <c r="C9" s="9" t="s">
        <v>7</v>
      </c>
      <c r="E9" s="9" t="s">
        <v>212</v>
      </c>
      <c r="G9" s="9" t="s">
        <v>213</v>
      </c>
      <c r="I9" s="9" t="s">
        <v>214</v>
      </c>
      <c r="K9" s="9" t="s">
        <v>7</v>
      </c>
      <c r="M9" s="9" t="s">
        <v>212</v>
      </c>
      <c r="O9" s="9" t="s">
        <v>213</v>
      </c>
      <c r="Q9" s="9" t="s">
        <v>214</v>
      </c>
    </row>
    <row r="10" spans="1:17" ht="21" x14ac:dyDescent="0.25">
      <c r="A10" s="3" t="s">
        <v>21</v>
      </c>
      <c r="C10" s="4">
        <v>5437874</v>
      </c>
      <c r="E10" s="4">
        <v>63331056499</v>
      </c>
      <c r="G10" s="4">
        <v>62954008904</v>
      </c>
      <c r="I10" s="4">
        <v>377047595</v>
      </c>
      <c r="K10" s="4">
        <v>5437874</v>
      </c>
      <c r="M10" s="4">
        <v>63331056499</v>
      </c>
      <c r="O10" s="4">
        <v>62954008904</v>
      </c>
      <c r="Q10" s="4">
        <v>377047595</v>
      </c>
    </row>
    <row r="11" spans="1:17" ht="21" x14ac:dyDescent="0.25">
      <c r="A11" s="3" t="s">
        <v>29</v>
      </c>
      <c r="C11" s="4">
        <v>59</v>
      </c>
      <c r="E11" s="4">
        <v>1683224</v>
      </c>
      <c r="G11" s="4">
        <v>1214080</v>
      </c>
      <c r="I11" s="4">
        <v>469144</v>
      </c>
      <c r="K11" s="4">
        <v>59</v>
      </c>
      <c r="M11" s="4">
        <v>1683224</v>
      </c>
      <c r="O11" s="4">
        <v>1214080</v>
      </c>
      <c r="Q11" s="4">
        <v>469144</v>
      </c>
    </row>
    <row r="12" spans="1:17" ht="21" x14ac:dyDescent="0.25">
      <c r="A12" s="3" t="s">
        <v>19</v>
      </c>
      <c r="C12" s="4">
        <v>1</v>
      </c>
      <c r="E12" s="4">
        <v>2375</v>
      </c>
      <c r="G12" s="4">
        <v>2138</v>
      </c>
      <c r="I12" s="4">
        <v>237</v>
      </c>
      <c r="K12" s="4">
        <v>1</v>
      </c>
      <c r="M12" s="4">
        <v>2375</v>
      </c>
      <c r="O12" s="4">
        <v>2138</v>
      </c>
      <c r="Q12" s="4">
        <v>237</v>
      </c>
    </row>
    <row r="13" spans="1:17" ht="21" x14ac:dyDescent="0.25">
      <c r="A13" s="3" t="s">
        <v>16</v>
      </c>
      <c r="C13" s="4">
        <v>12000000</v>
      </c>
      <c r="E13" s="4">
        <v>116494707600</v>
      </c>
      <c r="G13" s="4">
        <v>114717346200</v>
      </c>
      <c r="I13" s="4">
        <v>1777361400</v>
      </c>
      <c r="K13" s="4">
        <v>12000000</v>
      </c>
      <c r="M13" s="4">
        <v>116494707600</v>
      </c>
      <c r="O13" s="4">
        <v>114717346200</v>
      </c>
      <c r="Q13" s="4">
        <v>1777361400</v>
      </c>
    </row>
    <row r="14" spans="1:17" ht="21" x14ac:dyDescent="0.25">
      <c r="A14" s="3" t="s">
        <v>24</v>
      </c>
      <c r="C14" s="4">
        <v>3000000</v>
      </c>
      <c r="E14" s="4">
        <v>31492558125</v>
      </c>
      <c r="G14" s="4">
        <v>31462593750</v>
      </c>
      <c r="I14" s="4">
        <v>29964375</v>
      </c>
      <c r="K14" s="4">
        <v>3000000</v>
      </c>
      <c r="M14" s="4">
        <v>31492558125</v>
      </c>
      <c r="O14" s="4">
        <v>31462593750</v>
      </c>
      <c r="Q14" s="4">
        <v>29964375</v>
      </c>
    </row>
    <row r="15" spans="1:17" ht="21" x14ac:dyDescent="0.25">
      <c r="A15" s="3" t="s">
        <v>23</v>
      </c>
      <c r="C15" s="4">
        <v>6908343</v>
      </c>
      <c r="E15" s="4">
        <v>110693015111</v>
      </c>
      <c r="G15" s="4">
        <v>109722560445</v>
      </c>
      <c r="I15" s="4">
        <v>970454666</v>
      </c>
      <c r="K15" s="4">
        <v>6908343</v>
      </c>
      <c r="M15" s="4">
        <v>110693015111</v>
      </c>
      <c r="O15" s="4">
        <v>109722560445</v>
      </c>
      <c r="Q15" s="4">
        <v>970454666</v>
      </c>
    </row>
    <row r="16" spans="1:17" ht="21" x14ac:dyDescent="0.25">
      <c r="A16" s="3" t="s">
        <v>15</v>
      </c>
      <c r="C16" s="4">
        <v>3632936</v>
      </c>
      <c r="E16" s="4">
        <v>12343491865</v>
      </c>
      <c r="G16" s="4">
        <v>13145204911</v>
      </c>
      <c r="I16" s="4">
        <v>-801713045</v>
      </c>
      <c r="K16" s="4">
        <v>3632936</v>
      </c>
      <c r="M16" s="4">
        <v>12343491865</v>
      </c>
      <c r="O16" s="4">
        <v>13145204911</v>
      </c>
      <c r="Q16" s="4">
        <v>-801713045</v>
      </c>
    </row>
    <row r="17" spans="1:17" ht="21" x14ac:dyDescent="0.25">
      <c r="A17" s="3" t="s">
        <v>22</v>
      </c>
      <c r="C17" s="4">
        <v>4937294</v>
      </c>
      <c r="E17" s="4">
        <v>52441094220</v>
      </c>
      <c r="G17" s="4">
        <v>51639137946</v>
      </c>
      <c r="I17" s="4">
        <v>801956274</v>
      </c>
      <c r="K17" s="4">
        <v>4937294</v>
      </c>
      <c r="M17" s="4">
        <v>52441094220</v>
      </c>
      <c r="O17" s="4">
        <v>51639137946</v>
      </c>
      <c r="Q17" s="4">
        <v>801956274</v>
      </c>
    </row>
    <row r="18" spans="1:17" ht="21" x14ac:dyDescent="0.25">
      <c r="A18" s="3" t="s">
        <v>25</v>
      </c>
      <c r="C18" s="4">
        <v>202307</v>
      </c>
      <c r="E18" s="4">
        <v>574552051</v>
      </c>
      <c r="G18" s="4">
        <v>621208011</v>
      </c>
      <c r="I18" s="4">
        <v>-46655959</v>
      </c>
      <c r="K18" s="4">
        <v>202307</v>
      </c>
      <c r="M18" s="4">
        <v>574552051</v>
      </c>
      <c r="O18" s="4">
        <v>621208011</v>
      </c>
      <c r="Q18" s="4">
        <v>-46655959</v>
      </c>
    </row>
    <row r="19" spans="1:17" ht="21" x14ac:dyDescent="0.25">
      <c r="A19" s="3" t="s">
        <v>18</v>
      </c>
      <c r="C19" s="4">
        <v>3528294</v>
      </c>
      <c r="E19" s="4">
        <v>67340172493</v>
      </c>
      <c r="G19" s="4">
        <v>78914264640</v>
      </c>
      <c r="I19" s="4">
        <v>-11574092146</v>
      </c>
      <c r="K19" s="4">
        <v>3528294</v>
      </c>
      <c r="M19" s="4">
        <v>67340172493</v>
      </c>
      <c r="O19" s="4">
        <v>78914264640</v>
      </c>
      <c r="Q19" s="4">
        <v>-11574092146</v>
      </c>
    </row>
    <row r="20" spans="1:17" ht="21" x14ac:dyDescent="0.25">
      <c r="A20" s="3" t="s">
        <v>20</v>
      </c>
      <c r="C20" s="4">
        <v>58593750</v>
      </c>
      <c r="E20" s="4">
        <v>313999426757</v>
      </c>
      <c r="G20" s="4">
        <v>308873856445</v>
      </c>
      <c r="I20" s="4">
        <v>5125570312</v>
      </c>
      <c r="K20" s="4">
        <v>58593750</v>
      </c>
      <c r="M20" s="4">
        <v>313999426757</v>
      </c>
      <c r="O20" s="4">
        <v>308873856445</v>
      </c>
      <c r="Q20" s="4">
        <v>5125570312</v>
      </c>
    </row>
    <row r="21" spans="1:17" ht="21" x14ac:dyDescent="0.25">
      <c r="A21" s="3" t="s">
        <v>26</v>
      </c>
      <c r="C21" s="4">
        <v>1362822</v>
      </c>
      <c r="E21" s="4">
        <v>6126013131</v>
      </c>
      <c r="G21" s="4">
        <v>6990320158</v>
      </c>
      <c r="I21" s="4">
        <v>-864307026</v>
      </c>
      <c r="K21" s="4">
        <v>1362822</v>
      </c>
      <c r="M21" s="4">
        <v>6126013131</v>
      </c>
      <c r="O21" s="4">
        <v>6990320158</v>
      </c>
      <c r="Q21" s="4">
        <v>-864307026</v>
      </c>
    </row>
    <row r="22" spans="1:17" ht="21" x14ac:dyDescent="0.25">
      <c r="A22" s="3" t="s">
        <v>28</v>
      </c>
      <c r="C22" s="4">
        <v>29</v>
      </c>
      <c r="E22" s="4">
        <v>2189444</v>
      </c>
      <c r="G22" s="4">
        <v>1906244</v>
      </c>
      <c r="I22" s="4">
        <v>283200</v>
      </c>
      <c r="K22" s="4">
        <v>29</v>
      </c>
      <c r="M22" s="4">
        <v>2189444</v>
      </c>
      <c r="O22" s="4">
        <v>1906244</v>
      </c>
      <c r="Q22" s="4">
        <v>283200</v>
      </c>
    </row>
    <row r="23" spans="1:17" ht="21" x14ac:dyDescent="0.25">
      <c r="A23" s="3" t="s">
        <v>27</v>
      </c>
      <c r="C23" s="4">
        <v>401642</v>
      </c>
      <c r="E23" s="4">
        <v>2515289049</v>
      </c>
      <c r="G23" s="4">
        <v>2758832909</v>
      </c>
      <c r="I23" s="4">
        <v>-243543859</v>
      </c>
      <c r="K23" s="4">
        <v>401642</v>
      </c>
      <c r="M23" s="4">
        <v>2515289049</v>
      </c>
      <c r="O23" s="4">
        <v>2758832909</v>
      </c>
      <c r="Q23" s="4">
        <v>-243543859</v>
      </c>
    </row>
    <row r="24" spans="1:17" ht="21" x14ac:dyDescent="0.25">
      <c r="A24" s="3" t="s">
        <v>17</v>
      </c>
      <c r="C24" s="4">
        <v>639706</v>
      </c>
      <c r="E24" s="4">
        <v>7630796991</v>
      </c>
      <c r="G24" s="4">
        <v>8819929522</v>
      </c>
      <c r="I24" s="4">
        <v>-1189132530</v>
      </c>
      <c r="K24" s="4">
        <v>639706</v>
      </c>
      <c r="M24" s="4">
        <v>7630796991</v>
      </c>
      <c r="O24" s="4">
        <v>8819929522</v>
      </c>
      <c r="Q24" s="4">
        <v>-1189132530</v>
      </c>
    </row>
    <row r="25" spans="1:17" s="3" customFormat="1" ht="21.75" thickBot="1" x14ac:dyDescent="0.3">
      <c r="E25" s="21">
        <f>SUM(E10:E24)</f>
        <v>784986048935</v>
      </c>
      <c r="G25" s="21">
        <f>SUM(G10:G24)</f>
        <v>790622386303</v>
      </c>
      <c r="I25" s="21">
        <f>SUM(I10:I24)</f>
        <v>-5636337362</v>
      </c>
      <c r="M25" s="21">
        <f>SUM(M10:M24)</f>
        <v>784986048935</v>
      </c>
      <c r="O25" s="21">
        <f>SUM(O10:O24)</f>
        <v>790622386303</v>
      </c>
      <c r="Q25" s="21">
        <f>SUM(Q10:Q24)</f>
        <v>-5636337362</v>
      </c>
    </row>
    <row r="26" spans="1:17" ht="19.5" thickTop="1" x14ac:dyDescent="0.25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0</vt:lpstr>
      <vt:lpstr>سهام</vt:lpstr>
      <vt:lpstr>تبعی</vt:lpstr>
      <vt:lpstr>اوراق مشارکت</vt:lpstr>
      <vt:lpstr>تعدیل قیمت</vt:lpstr>
      <vt:lpstr>سپرده بانکی</vt:lpstr>
      <vt:lpstr>درآمد سرمایه گذاری</vt:lpstr>
      <vt:lpstr>سرمایه‌گذاری در سهام</vt:lpstr>
      <vt:lpstr>درآمد ناشی از تغییر قیمت سهام</vt:lpstr>
      <vt:lpstr>درآمد ناشی از فروش سهام</vt:lpstr>
      <vt:lpstr>سرمایه‌گذاری در اوراق بهادار</vt:lpstr>
      <vt:lpstr>درآمد ناشی از تغییر قیمت اوراق</vt:lpstr>
      <vt:lpstr>درآمد ناشی از فروش اوراق</vt:lpstr>
      <vt:lpstr>درآمد سپرده بانکی</vt:lpstr>
      <vt:lpstr>سود اوراق بهادار و سپرده بانکی</vt:lpstr>
      <vt:lpstr>سایر درآمدها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Monifi</cp:lastModifiedBy>
  <dcterms:modified xsi:type="dcterms:W3CDTF">2024-02-26T10:28:47Z</dcterms:modified>
</cp:coreProperties>
</file>