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\Sam\گزارشات قانونی و دوره ای\صورت وضعیت پرتفوی\1403\1403 02 31\"/>
    </mc:Choice>
  </mc:AlternateContent>
  <xr:revisionPtr revIDLastSave="0" documentId="13_ncr:1_{786720B5-322D-4725-B2EE-C914D4F0D300}" xr6:coauthVersionLast="47" xr6:coauthVersionMax="47" xr10:uidLastSave="{00000000-0000-0000-0000-000000000000}"/>
  <bookViews>
    <workbookView xWindow="-120" yWindow="-120" windowWidth="29040" windowHeight="15840" tabRatio="907" xr2:uid="{00000000-000D-0000-FFFF-FFFF00000000}"/>
  </bookViews>
  <sheets>
    <sheet name="روکش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درآمد سپرده گذاری" sheetId="15" r:id="rId8"/>
    <sheet name="سرمایه‌گذاری در سهام" sheetId="11" r:id="rId9"/>
    <sheet name="درآمد سود سهام" sheetId="8" r:id="rId10"/>
    <sheet name="درآمد ناشی از تغییر قیمت سهام" sheetId="9" r:id="rId11"/>
    <sheet name="درآمد ناشی از فروش سهام" sheetId="10" r:id="rId12"/>
    <sheet name="سرمایه‌گذاری در اوراق بهادار" sheetId="12" r:id="rId13"/>
    <sheet name="درآمد ناشی از تغییر قیمت اوراق" sheetId="18" r:id="rId14"/>
    <sheet name="درآمد ناشی از فروش اوراق" sheetId="17" r:id="rId15"/>
    <sheet name="درآمد سپرده بانکی" sheetId="13" r:id="rId16"/>
    <sheet name="سایر درآمدها" sheetId="14" r:id="rId17"/>
  </sheets>
  <definedNames>
    <definedName name="_xlnm.Print_Area" localSheetId="4">'تعدیل قیمت'!$A$1:$K$12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10" i="11"/>
  <c r="E9" i="15" l="1"/>
  <c r="E12" i="14" l="1"/>
  <c r="C12" i="14"/>
  <c r="S47" i="7"/>
  <c r="Q47" i="7"/>
  <c r="O47" i="7"/>
  <c r="M47" i="7"/>
  <c r="K47" i="7"/>
  <c r="I47" i="7"/>
  <c r="I35" i="13"/>
  <c r="E35" i="13"/>
  <c r="Q33" i="17"/>
  <c r="O33" i="17"/>
  <c r="M33" i="17"/>
  <c r="I33" i="17"/>
  <c r="G33" i="17"/>
  <c r="E33" i="17"/>
  <c r="Q17" i="18"/>
  <c r="O17" i="18"/>
  <c r="M17" i="18"/>
  <c r="I17" i="18"/>
  <c r="G17" i="18"/>
  <c r="E17" i="18"/>
  <c r="Q41" i="12"/>
  <c r="O41" i="12"/>
  <c r="M41" i="12"/>
  <c r="K41" i="12"/>
  <c r="I41" i="12"/>
  <c r="G41" i="12"/>
  <c r="E41" i="12"/>
  <c r="C41" i="12"/>
  <c r="Q25" i="10"/>
  <c r="O25" i="10"/>
  <c r="M25" i="10"/>
  <c r="I25" i="10"/>
  <c r="G25" i="10"/>
  <c r="E25" i="10"/>
  <c r="Q16" i="9"/>
  <c r="O16" i="9"/>
  <c r="M16" i="9"/>
  <c r="I16" i="9"/>
  <c r="G16" i="9"/>
  <c r="E16" i="9"/>
  <c r="S11" i="8"/>
  <c r="Q11" i="8"/>
  <c r="O11" i="8"/>
  <c r="U29" i="11"/>
  <c r="S29" i="11"/>
  <c r="Q29" i="11"/>
  <c r="O29" i="11"/>
  <c r="M29" i="11"/>
  <c r="K29" i="11"/>
  <c r="I29" i="11"/>
  <c r="G29" i="11"/>
  <c r="E29" i="11"/>
  <c r="E10" i="15"/>
  <c r="E8" i="15"/>
  <c r="G11" i="15"/>
  <c r="E11" i="15"/>
  <c r="C11" i="15"/>
  <c r="S37" i="6"/>
  <c r="Q37" i="6"/>
  <c r="O37" i="6"/>
  <c r="M37" i="6"/>
  <c r="K37" i="6"/>
  <c r="AK23" i="3"/>
  <c r="AI23" i="3"/>
  <c r="AG23" i="3"/>
  <c r="AA23" i="3"/>
  <c r="W23" i="3"/>
  <c r="S23" i="3"/>
  <c r="Q23" i="3"/>
  <c r="G22" i="1"/>
  <c r="Y22" i="1"/>
  <c r="W22" i="1"/>
  <c r="U22" i="1"/>
  <c r="O22" i="1"/>
  <c r="K22" i="1"/>
  <c r="E22" i="1"/>
  <c r="C29" i="11"/>
</calcChain>
</file>

<file path=xl/sharedStrings.xml><?xml version="1.0" encoding="utf-8"?>
<sst xmlns="http://schemas.openxmlformats.org/spreadsheetml/2006/main" count="964" uniqueCount="265">
  <si>
    <t>صندوق در اوراق بهادار با درآمد ثابت سام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</si>
  <si>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</si>
  <si>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</si>
  <si>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</si>
  <si>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</si>
  <si>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</si>
  <si>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</si>
  <si>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</si>
  <si>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</si>
  <si>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</si>
  <si>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</si>
  <si>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</si>
  <si>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</si>
  <si>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</si>
  <si>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</si>
  <si>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</si>
  <si>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پالایش نفت اصفهان</t>
  </si>
  <si>
    <t>توسعه سامانه ی نرم افزاری نگین</t>
  </si>
  <si>
    <t>سرمایه گذاری آرمان گستر پاریز</t>
  </si>
  <si>
    <t>صندوق س.بخشی صنایع معیار-ب</t>
  </si>
  <si>
    <t>صندوق س.بخشی فلزات رویین-ب</t>
  </si>
  <si>
    <t>لیزینگ ایران و شرق</t>
  </si>
  <si>
    <t>صندوق اهرمی جهش-واحدهای عادی</t>
  </si>
  <si>
    <t>تولیدی و صنعتی گوهرفام</t>
  </si>
  <si>
    <t>صندوق س. اهرمی کاریزما-واحد عادی</t>
  </si>
  <si>
    <t>صندوق س. بخشی کیان-ب</t>
  </si>
  <si>
    <t>تعداد اوراق تبعی</t>
  </si>
  <si>
    <t>قیمت اعمال</t>
  </si>
  <si>
    <t>تاریخ اعمال</t>
  </si>
  <si>
    <t>نرخ موثر</t>
  </si>
  <si>
    <t>اختیارف ت شپنا-6168-03/02/02</t>
  </si>
  <si>
    <t>1403/02/02</t>
  </si>
  <si>
    <t/>
  </si>
  <si>
    <t>اختیارف.ت. خکرمان-6233-030820</t>
  </si>
  <si>
    <t>1403/08/20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</si>
  <si>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</si>
  <si>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</si>
  <si>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</si>
  <si>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</si>
  <si>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</si>
  <si>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</si>
  <si>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</si>
  <si>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</si>
  <si>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</si>
  <si>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</si>
  <si>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</si>
  <si>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</si>
  <si>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اسنادخزانه-م5بودجه00-030626</t>
  </si>
  <si>
    <t>1403/06/26</t>
  </si>
  <si>
    <t>اسنادخزانه-م6بودجه00-030723</t>
  </si>
  <si>
    <t>1403/07/23</t>
  </si>
  <si>
    <t>اسنادخزانه-م6بودجه01-030814</t>
  </si>
  <si>
    <t>1401/12/10</t>
  </si>
  <si>
    <t>1403/08/14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</si>
  <si>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</si>
  <si>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</si>
  <si>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</si>
  <si>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</si>
  <si>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</si>
  <si>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</si>
  <si>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</si>
  <si>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</si>
  <si>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</si>
  <si>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</si>
  <si>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</si>
  <si>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</si>
  <si>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</si>
  <si>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</si>
  <si>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</si>
  <si>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</si>
  <si>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</si>
  <si>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موتور-کارون050327</t>
  </si>
  <si>
    <t>1402/03/27</t>
  </si>
  <si>
    <t>1405/03/27</t>
  </si>
  <si>
    <t>مرابحه کرمان موتور-کیان051223</t>
  </si>
  <si>
    <t>1402/12/23</t>
  </si>
  <si>
    <t>1405/12/23</t>
  </si>
  <si>
    <t>قیمت پایانی</t>
  </si>
  <si>
    <t>قیمت پس از تعدیل</t>
  </si>
  <si>
    <t>درصد تعدیل</t>
  </si>
  <si>
    <t>ارزش ناشی از تعدیل قیمت</t>
  </si>
  <si>
    <t>0.42%</t>
  </si>
  <si>
    <t>3.12%</t>
  </si>
  <si>
    <t>7.74%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</si>
  <si>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</si>
  <si>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</si>
  <si>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</si>
  <si>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</si>
  <si>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</si>
  <si>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</si>
  <si>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</si>
  <si>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</si>
  <si>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</si>
  <si>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</si>
  <si>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</si>
  <si>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</si>
  <si>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</si>
  <si>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</si>
  <si>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</si>
  <si>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</si>
  <si>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</si>
  <si>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</si>
  <si>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</si>
  <si>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</si>
  <si>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</si>
  <si>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</si>
  <si>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</si>
  <si>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</si>
  <si>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</si>
  <si>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</si>
  <si>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</si>
  <si>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</si>
  <si>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</si>
  <si>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</si>
  <si>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0303902085004</t>
  </si>
  <si>
    <t>قرض الحسنه</t>
  </si>
  <si>
    <t>1402/05/24</t>
  </si>
  <si>
    <t>بانک ملت بهار جنوبی</t>
  </si>
  <si>
    <t>9942376537</t>
  </si>
  <si>
    <t>1402/07/26</t>
  </si>
  <si>
    <t>بانک آینده بلوار صبا</t>
  </si>
  <si>
    <t>0101601726005</t>
  </si>
  <si>
    <t>1402/08/01</t>
  </si>
  <si>
    <t>بانک ملی بورس اوراق بهادار</t>
  </si>
  <si>
    <t>0230972429004</t>
  </si>
  <si>
    <t>1402/09/08</t>
  </si>
  <si>
    <t>بانک صادرات احمد قصیر</t>
  </si>
  <si>
    <t>0218451899007</t>
  </si>
  <si>
    <t>1402/09/11</t>
  </si>
  <si>
    <t>120.1405.1403785.23</t>
  </si>
  <si>
    <t>سپرده بلند مدت</t>
  </si>
  <si>
    <t>1402/09/18</t>
  </si>
  <si>
    <t>120.3331403785.1</t>
  </si>
  <si>
    <t>1402/09/19</t>
  </si>
  <si>
    <t>بانک سپه بلوار کشاورز تهران</t>
  </si>
  <si>
    <t>3130094301037</t>
  </si>
  <si>
    <t>1402/09/25</t>
  </si>
  <si>
    <t>0406228192000</t>
  </si>
  <si>
    <t>1402/11/17</t>
  </si>
  <si>
    <t>بانک اقتصاد نوین میدان ونک</t>
  </si>
  <si>
    <t>155-850-7256601-1</t>
  </si>
  <si>
    <t>1402/11/18</t>
  </si>
  <si>
    <t>0406229449003</t>
  </si>
  <si>
    <t>155-283-7256601-2</t>
  </si>
  <si>
    <t>1402/11/21</t>
  </si>
  <si>
    <t>120.333.1403785.3</t>
  </si>
  <si>
    <t>1402/12/28</t>
  </si>
  <si>
    <t>120.333.1403785.4</t>
  </si>
  <si>
    <t>1403/01/14</t>
  </si>
  <si>
    <t>120.333.1403785.5</t>
  </si>
  <si>
    <t>1403/01/20</t>
  </si>
  <si>
    <t>0406286219000</t>
  </si>
  <si>
    <t>1403/02/05</t>
  </si>
  <si>
    <t>120.333.1403785.6</t>
  </si>
  <si>
    <t>0406298526004</t>
  </si>
  <si>
    <t>1403/02/22</t>
  </si>
  <si>
    <t>بانک گردشگری نیاوران</t>
  </si>
  <si>
    <t>146.9967.1403785.1</t>
  </si>
  <si>
    <t>1403/02/23</t>
  </si>
  <si>
    <t xml:space="preserve"> 146.333.1403785.1</t>
  </si>
  <si>
    <t>1403/02/24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</si>
  <si>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</si>
  <si>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</si>
  <si>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</si>
  <si>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</si>
  <si>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</si>
  <si>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</si>
  <si>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</si>
  <si>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</si>
  <si>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</si>
  <si>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دولت87-ش.خ030304</t>
  </si>
  <si>
    <t>1403/03/04</t>
  </si>
  <si>
    <t>مرابحه عام دولت112-ش.خ 040408</t>
  </si>
  <si>
    <t>1404/04/07</t>
  </si>
  <si>
    <t>مرابحه عام دولت127-ش.خ040623</t>
  </si>
  <si>
    <t>1404/06/22</t>
  </si>
  <si>
    <t>مرابحه عام دولت105-ش.خ030503</t>
  </si>
  <si>
    <t>1403/05/03</t>
  </si>
  <si>
    <t>مرابحه عام دولت2-ش.خ سایر0212</t>
  </si>
  <si>
    <t>1402/12/25</t>
  </si>
  <si>
    <t>مرابحه عام دولت5-ش.خ0302</t>
  </si>
  <si>
    <t>1403/02/16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</si>
  <si>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</si>
  <si>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</si>
  <si>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</si>
  <si>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</si>
  <si>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</si>
  <si>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</si>
  <si>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1402/12/20</t>
  </si>
  <si>
    <t>1403/01/19</t>
  </si>
  <si>
    <t>بهای فروش</t>
  </si>
  <si>
    <t>ارزش دفتری</t>
  </si>
  <si>
    <t>سود و زیان ناشی از تغییر قیمت</t>
  </si>
  <si>
    <t>سود و زیان ناشی از فروش</t>
  </si>
  <si>
    <t>آنتی بیوتیک سازی ایران</t>
  </si>
  <si>
    <t>تولیدی فولاد سپید فراب کویر</t>
  </si>
  <si>
    <t>صندوق اهرمی موج-واحدهای عادی</t>
  </si>
  <si>
    <t>پارس فنر</t>
  </si>
  <si>
    <t>گروه سرمایه گذاری میراث فرهنگی</t>
  </si>
  <si>
    <t>نشاسته و گلوکز آردینه</t>
  </si>
  <si>
    <t>کاشی‌ وسرامیک‌ حافظ‌</t>
  </si>
  <si>
    <t>پرداخت الکترونیک پاسارگاد</t>
  </si>
  <si>
    <t>اسنادخزانه-م4بودجه00-030522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</si>
  <si>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</si>
  <si>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</si>
  <si>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</si>
  <si>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</si>
  <si>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 خزانه-م9بودجه00-031101</t>
  </si>
  <si>
    <t>اسناد خزانه-م10بودجه00-031115</t>
  </si>
  <si>
    <t>اسناد خزانه-م1بودجه01-040326</t>
  </si>
  <si>
    <t>اسناد خزانه-م3بودجه01-040520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</si>
  <si>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</si>
  <si>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</si>
  <si>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</si>
  <si>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</si>
  <si>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</si>
  <si>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</si>
  <si>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</si>
  <si>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</si>
  <si>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</si>
  <si>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</si>
  <si>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</si>
  <si>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</si>
  <si>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</si>
  <si>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</si>
  <si>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290.303.15692033.1</t>
  </si>
  <si>
    <t>0532.60.386.000000037</t>
  </si>
  <si>
    <t>120.1405.1403785.20</t>
  </si>
  <si>
    <t>0405311753000</t>
  </si>
  <si>
    <t>0405314939003</t>
  </si>
  <si>
    <t>120.1405.1403785.21</t>
  </si>
  <si>
    <t>053260345000000321</t>
  </si>
  <si>
    <t>120.1405.1403785.22</t>
  </si>
  <si>
    <t>0405406580008</t>
  </si>
  <si>
    <t>053260345000000377</t>
  </si>
  <si>
    <t>0406205097008</t>
  </si>
  <si>
    <t>155-283-7256601-1</t>
  </si>
  <si>
    <t>120.333.1403785.2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</si>
  <si>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</si>
  <si>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</si>
  <si>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</si>
  <si>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</si>
  <si>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</si>
  <si>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</si>
  <si>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‫صندوق سرمایه گذاری در اوراق بهادار با درآمدثابت سام</t>
  </si>
  <si>
    <t>‫صورت وضعیت پورتفوی</t>
  </si>
  <si>
    <t>‫برای ماه منتهی به 1403/02/31</t>
  </si>
  <si>
    <t>‫1- سرمایه گذاری ها</t>
  </si>
  <si>
    <t>‫1-1- سرمایه گذاری در سهام و حق تقدم سهام</t>
  </si>
  <si>
    <t>‫1-2- سرمایه گذاری در سهام دارای اوراق اختیار فروش تبعی با هدف تامین مالی</t>
  </si>
  <si>
    <t>‫1-3-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</si>
  <si>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</si>
  <si>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</si>
  <si>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‫1-4- سرمایه گذاری در  سپرده بانکی</t>
  </si>
  <si>
    <t>‫2- درآمد حاصل از سرمایه گذاری ها</t>
  </si>
  <si>
    <t>‫2-1- درآمد حاصل از سرمایه گذاری در سهام :</t>
  </si>
  <si>
    <t>‫2-1-1- درآمد حاصل از سود سهام :</t>
  </si>
  <si>
    <t>‫2-1-3- درآمد ناشی از فروش سهام  :</t>
  </si>
  <si>
    <t>‫2-2-2- درآمد ناشی از فروش اوراق بهادار  :</t>
  </si>
  <si>
    <t>‫2-1-2- درآمد حاصل از تغییر قیمت در اوراق بهادار :</t>
  </si>
  <si>
    <t>‫2-2- درآمد حاصل از سرمایه گذاری در اوراق بهادار با درآمد ثابت :</t>
  </si>
  <si>
    <t>‫2-2-1- درآمد حاصل از تغییر قیمت در اوراق بهادار با درآمد ثابت :</t>
  </si>
  <si>
    <t>‫2-3- درآمد حاصل از سرمایه گذاری در سپرده بانکی :</t>
  </si>
  <si>
    <t>‫3- سایر درآمدها</t>
  </si>
  <si>
    <t>‫2-3-1- درآمد حاصل از سرمایه گذاری در سپرده بانکی و اوراق بهادار با درآمد ثابت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</si>
</sst>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8"/>
      <color rgb="FF000000"/>
      <name val="B Nazanin"/>
      <charset val="178"/>
    </font>
    <font>
      <sz val="10"/>
      <color rgb="FF000000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1" xfId="0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readingOrder="2"/>
    </xf>
    <xf numFmtId="37" fontId="4" fillId="0" borderId="0" xfId="0" applyNumberFormat="1" applyFont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 readingOrder="2"/>
    </xf>
    <xf numFmtId="10" fontId="4" fillId="0" borderId="0" xfId="0" applyNumberFormat="1" applyFont="1" applyAlignment="1">
      <alignment horizontal="center" vertical="center" readingOrder="2"/>
    </xf>
    <xf numFmtId="10" fontId="4" fillId="0" borderId="2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10" fillId="0" borderId="0" xfId="2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37" fontId="11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readingOrder="2"/>
    </xf>
    <xf numFmtId="37" fontId="4" fillId="0" borderId="2" xfId="0" applyNumberFormat="1" applyFont="1" applyBorder="1" applyAlignment="1">
      <alignment horizontal="center" vertical="center" readingOrder="2"/>
    </xf>
    <xf numFmtId="9" fontId="4" fillId="0" borderId="2" xfId="1" applyFont="1" applyBorder="1" applyAlignment="1">
      <alignment horizontal="center" vertical="center" readingOrder="2"/>
    </xf>
    <xf numFmtId="10" fontId="4" fillId="0" borderId="2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13" fillId="0" borderId="0" xfId="0" applyFont="1"/>
    <xf numFmtId="10" fontId="4" fillId="2" borderId="5" xfId="0" applyNumberFormat="1" applyFont="1" applyFill="1" applyBorder="1" applyAlignment="1">
      <alignment horizontal="center" vertical="center" readingOrder="2"/>
    </xf>
    <xf numFmtId="0" fontId="4" fillId="0" borderId="0" xfId="0" applyFont="1"/>
    <xf numFmtId="10" fontId="4" fillId="0" borderId="0" xfId="0" applyNumberFormat="1" applyFont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readingOrder="2"/>
    </xf>
    <xf numFmtId="3" fontId="17" fillId="0" borderId="0" xfId="0" applyNumberFormat="1" applyFont="1"/>
    <xf numFmtId="10" fontId="1" fillId="0" borderId="0" xfId="0" applyNumberFormat="1" applyFont="1"/>
    <xf numFmtId="37" fontId="8" fillId="0" borderId="0" xfId="2" applyNumberFormat="1" applyFont="1" applyAlignment="1">
      <alignment horizontal="center" vertical="center"/>
    </xf>
    <xf numFmtId="0" fontId="9" fillId="0" borderId="0" xfId="2" applyFont="1"/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37" fontId="11" fillId="0" borderId="0" xfId="0" applyNumberFormat="1" applyFont="1" applyAlignment="1">
      <alignment horizontal="right" vertical="center"/>
    </xf>
    <xf numFmtId="0" fontId="13" fillId="0" borderId="0" xfId="0" applyFont="1"/>
    <xf numFmtId="0" fontId="16" fillId="0" borderId="0" xfId="0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readingOrder="2"/>
    </xf>
    <xf numFmtId="0" fontId="16" fillId="0" borderId="1" xfId="0" applyFont="1" applyBorder="1" applyAlignment="1">
      <alignment horizontal="center" vertical="center" readingOrder="2"/>
    </xf>
    <xf numFmtId="0" fontId="15" fillId="0" borderId="0" xfId="0" applyFont="1" applyAlignment="1">
      <alignment horizontal="right" vertical="center" readingOrder="2"/>
    </xf>
  </cellXfs>
  <cellStyles count="3">
    <cellStyle name="Normal" xfId="0" builtinId="0"/>
    <cellStyle name="Normal 2" xfId="2" xr:uid="{968B0DB6-2DAB-4969-A501-790FE6C13C4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107043</xdr:colOff>
      <xdr:row>21</xdr:row>
      <xdr:rowOff>123503</xdr:rowOff>
    </xdr:from>
    <xdr:to>
      <xdr:col>4</xdr:col>
      <xdr:colOff>587375</xdr:colOff>
      <xdr:row>28</xdr:row>
      <xdr:rowOff>95944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36932D-6B2A-4BC7-90CC-C5D647AE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60625" y="4009703"/>
          <a:ext cx="108993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44D9-E3B0-4D98-9695-1FACEF77C453}">
  <dimension ref="A30:I32"/>
  <sheetViews>
    <sheetView rightToLeft="1" tabSelected="1" view="pageBreakPreview" zoomScale="90" zoomScaleNormal="100" zoomScaleSheetLayoutView="90" workbookViewId="0">
      <selection activeCell="A29" sqref="A29"/>
    </sheetView>
  </sheetViews>
  <sheetFormatPr defaultRowHeight="18"/>
  <cols>
    <col min="1" max="16384" width="9.140625" style="11"/>
  </cols>
  <sheetData>
    <row r="30" spans="1:9" ht="30">
      <c r="A30" s="30" t="s">
        <v>244</v>
      </c>
      <c r="B30" s="31"/>
      <c r="C30" s="31"/>
      <c r="D30" s="31"/>
      <c r="E30" s="31"/>
      <c r="F30" s="31"/>
      <c r="G30" s="31"/>
      <c r="H30" s="31"/>
      <c r="I30" s="31"/>
    </row>
    <row r="31" spans="1:9" ht="30">
      <c r="A31" s="30" t="s">
        <v>245</v>
      </c>
      <c r="B31" s="31"/>
      <c r="C31" s="31"/>
      <c r="D31" s="31"/>
      <c r="E31" s="31"/>
      <c r="F31" s="31"/>
      <c r="G31" s="31"/>
      <c r="H31" s="31"/>
      <c r="I31" s="31"/>
    </row>
    <row r="32" spans="1:9" ht="30">
      <c r="A32" s="30" t="s">
        <v>246</v>
      </c>
      <c r="B32" s="31"/>
      <c r="C32" s="31"/>
      <c r="D32" s="31"/>
      <c r="E32" s="31"/>
      <c r="F32" s="31"/>
      <c r="G32" s="31"/>
      <c r="H32" s="31"/>
      <c r="I32" s="31"/>
    </row>
  </sheetData>
  <mergeCells count="3">
    <mergeCell ref="A30:I30"/>
    <mergeCell ref="A31:I31"/>
    <mergeCell ref="A32:I3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view="pageBreakPreview" zoomScale="90" zoomScaleNormal="90" zoomScaleSheetLayoutView="90" workbookViewId="0">
      <selection activeCell="A11" sqref="A11"/>
    </sheetView>
  </sheetViews>
  <sheetFormatPr defaultRowHeight="18.75"/>
  <cols>
    <col min="1" max="1" width="34.8554687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42.140625" style="1" bestFit="1" customWidth="1"/>
    <col min="6" max="6" width="1" style="1" customWidth="1"/>
    <col min="7" max="7" width="29" style="1" bestFit="1" customWidth="1"/>
    <col min="8" max="8" width="1" style="1" customWidth="1"/>
    <col min="9" max="9" width="28.42578125" style="1" bestFit="1" customWidth="1"/>
    <col min="10" max="10" width="1" style="1" customWidth="1"/>
    <col min="11" max="11" width="16.42578125" style="1" bestFit="1" customWidth="1"/>
    <col min="12" max="12" width="1" style="1" customWidth="1"/>
    <col min="13" max="13" width="30" style="1" bestFit="1" customWidth="1"/>
    <col min="14" max="14" width="1" style="1" customWidth="1"/>
    <col min="15" max="15" width="28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3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30" customHeight="1">
      <c r="A5" s="34" t="s">
        <v>256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>
      <c r="A7" s="32" t="s">
        <v>3</v>
      </c>
      <c r="B7" s="24"/>
      <c r="C7" s="33" t="s">
        <v>182</v>
      </c>
      <c r="D7" s="33" t="s">
        <v>182</v>
      </c>
      <c r="E7" s="33" t="s">
        <v>182</v>
      </c>
      <c r="F7" s="33" t="s">
        <v>182</v>
      </c>
      <c r="G7" s="33" t="s">
        <v>182</v>
      </c>
      <c r="H7" s="24"/>
      <c r="I7" s="33" t="s">
        <v>163</v>
      </c>
      <c r="J7" s="33" t="s">
        <v>163</v>
      </c>
      <c r="K7" s="33" t="s">
        <v>163</v>
      </c>
      <c r="L7" s="33" t="s">
        <v>163</v>
      </c>
      <c r="M7" s="33" t="s">
        <v>163</v>
      </c>
      <c r="N7" s="24"/>
      <c r="O7" s="33" t="s">
        <v>164</v>
      </c>
      <c r="P7" s="33" t="s">
        <v>164</v>
      </c>
      <c r="Q7" s="33" t="s">
        <v>164</v>
      </c>
      <c r="R7" s="33" t="s">
        <v>164</v>
      </c>
      <c r="S7" s="33" t="s">
        <v>164</v>
      </c>
    </row>
    <row r="8" spans="1:19" ht="21">
      <c r="A8" s="33" t="s">
        <v>3</v>
      </c>
      <c r="B8" s="24"/>
      <c r="C8" s="4" t="s">
        <v>183</v>
      </c>
      <c r="D8" s="24"/>
      <c r="E8" s="4" t="s">
        <v>184</v>
      </c>
      <c r="F8" s="24"/>
      <c r="G8" s="4" t="s">
        <v>185</v>
      </c>
      <c r="H8" s="24"/>
      <c r="I8" s="4" t="s">
        <v>186</v>
      </c>
      <c r="J8" s="24"/>
      <c r="K8" s="4" t="s">
        <v>168</v>
      </c>
      <c r="L8" s="24"/>
      <c r="M8" s="4" t="s">
        <v>187</v>
      </c>
      <c r="N8" s="24"/>
      <c r="O8" s="4" t="s">
        <v>186</v>
      </c>
      <c r="P8" s="24"/>
      <c r="Q8" s="4" t="s">
        <v>168</v>
      </c>
      <c r="R8" s="24"/>
      <c r="S8" s="4" t="s">
        <v>187</v>
      </c>
    </row>
    <row r="9" spans="1:19" ht="21">
      <c r="A9" s="20" t="s">
        <v>21</v>
      </c>
      <c r="C9" s="21" t="s">
        <v>188</v>
      </c>
      <c r="E9" s="5">
        <v>1362427</v>
      </c>
      <c r="G9" s="5">
        <v>70</v>
      </c>
      <c r="I9" s="5">
        <v>0</v>
      </c>
      <c r="K9" s="5">
        <v>0</v>
      </c>
      <c r="M9" s="5">
        <v>0</v>
      </c>
      <c r="O9" s="5">
        <v>95369890</v>
      </c>
      <c r="Q9" s="5">
        <v>10155668</v>
      </c>
      <c r="R9" s="5"/>
      <c r="S9" s="5">
        <v>85214222</v>
      </c>
    </row>
    <row r="10" spans="1:19" ht="21">
      <c r="A10" s="20" t="s">
        <v>17</v>
      </c>
      <c r="C10" s="21" t="s">
        <v>189</v>
      </c>
      <c r="E10" s="5">
        <v>406862</v>
      </c>
      <c r="G10" s="5">
        <v>500</v>
      </c>
      <c r="I10" s="5">
        <v>0</v>
      </c>
      <c r="K10" s="5">
        <v>0</v>
      </c>
      <c r="M10" s="5">
        <v>0</v>
      </c>
      <c r="O10" s="5">
        <v>203431000</v>
      </c>
      <c r="Q10" s="5">
        <v>24617478</v>
      </c>
      <c r="R10" s="5"/>
      <c r="S10" s="5">
        <v>178813522</v>
      </c>
    </row>
    <row r="11" spans="1:19" ht="19.5" thickBot="1">
      <c r="O11" s="7">
        <f>SUM(O9:O10)</f>
        <v>298800890</v>
      </c>
      <c r="Q11" s="7">
        <f>SUM(Q9:Q10)</f>
        <v>34773146</v>
      </c>
      <c r="S11" s="7">
        <f>SUM(S9:S10)</f>
        <v>264027744</v>
      </c>
    </row>
    <row r="12" spans="1:19" ht="19.5" thickTop="1"/>
  </sheetData>
  <mergeCells count="8">
    <mergeCell ref="A7:A8"/>
    <mergeCell ref="C7:G7"/>
    <mergeCell ref="O7:S7"/>
    <mergeCell ref="I7:M7"/>
    <mergeCell ref="A2:S2"/>
    <mergeCell ref="A3:S3"/>
    <mergeCell ref="A4:S4"/>
    <mergeCell ref="A5:S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6"/>
  <sheetViews>
    <sheetView rightToLeft="1" view="pageBreakPreview" zoomScaleNormal="100" zoomScaleSheetLayoutView="100" workbookViewId="0">
      <selection activeCell="A16" sqref="A16"/>
    </sheetView>
  </sheetViews>
  <sheetFormatPr defaultRowHeight="18.75"/>
  <cols>
    <col min="1" max="1" width="31.85546875" style="1" bestFit="1" customWidth="1"/>
    <col min="2" max="2" width="1" style="1" customWidth="1"/>
    <col min="3" max="3" width="12.7109375" style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30" customHeight="1">
      <c r="A5" s="40" t="s">
        <v>259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21">
      <c r="A7" s="32" t="s">
        <v>3</v>
      </c>
      <c r="B7" s="24"/>
      <c r="C7" s="33" t="s">
        <v>163</v>
      </c>
      <c r="D7" s="33" t="s">
        <v>163</v>
      </c>
      <c r="E7" s="33" t="s">
        <v>163</v>
      </c>
      <c r="F7" s="33" t="s">
        <v>163</v>
      </c>
      <c r="G7" s="33" t="s">
        <v>163</v>
      </c>
      <c r="H7" s="33" t="s">
        <v>163</v>
      </c>
      <c r="I7" s="33" t="s">
        <v>163</v>
      </c>
      <c r="J7" s="24"/>
      <c r="K7" s="33" t="s">
        <v>164</v>
      </c>
      <c r="L7" s="33" t="s">
        <v>164</v>
      </c>
      <c r="M7" s="33" t="s">
        <v>164</v>
      </c>
      <c r="N7" s="33" t="s">
        <v>164</v>
      </c>
      <c r="O7" s="33" t="s">
        <v>164</v>
      </c>
      <c r="P7" s="33" t="s">
        <v>164</v>
      </c>
      <c r="Q7" s="33" t="s">
        <v>164</v>
      </c>
    </row>
    <row r="8" spans="1:17" ht="21">
      <c r="A8" s="33" t="s">
        <v>3</v>
      </c>
      <c r="B8" s="24"/>
      <c r="C8" s="4" t="s">
        <v>7</v>
      </c>
      <c r="D8" s="24"/>
      <c r="E8" s="4" t="s">
        <v>190</v>
      </c>
      <c r="F8" s="24"/>
      <c r="G8" s="4" t="s">
        <v>191</v>
      </c>
      <c r="H8" s="24"/>
      <c r="I8" s="4" t="s">
        <v>192</v>
      </c>
      <c r="J8" s="24"/>
      <c r="K8" s="4" t="s">
        <v>7</v>
      </c>
      <c r="L8" s="24"/>
      <c r="M8" s="4" t="s">
        <v>190</v>
      </c>
      <c r="N8" s="24"/>
      <c r="O8" s="4" t="s">
        <v>191</v>
      </c>
      <c r="P8" s="24"/>
      <c r="Q8" s="4" t="s">
        <v>192</v>
      </c>
    </row>
    <row r="9" spans="1:17" ht="21">
      <c r="A9" s="20" t="s">
        <v>22</v>
      </c>
      <c r="C9" s="6">
        <v>7973845</v>
      </c>
      <c r="E9" s="6">
        <v>99801310234</v>
      </c>
      <c r="G9" s="6">
        <v>99999990145</v>
      </c>
      <c r="I9" s="6">
        <v>-198679910</v>
      </c>
      <c r="K9" s="6">
        <v>7973845</v>
      </c>
      <c r="M9" s="6">
        <v>99801310234</v>
      </c>
      <c r="O9" s="6">
        <v>99999990145</v>
      </c>
      <c r="Q9" s="6">
        <v>-198679910</v>
      </c>
    </row>
    <row r="10" spans="1:17" ht="21">
      <c r="A10" s="20" t="s">
        <v>23</v>
      </c>
      <c r="C10" s="6">
        <v>140</v>
      </c>
      <c r="E10" s="6">
        <v>1301211</v>
      </c>
      <c r="G10" s="6">
        <v>1189257</v>
      </c>
      <c r="I10" s="6">
        <v>111954</v>
      </c>
      <c r="K10" s="6">
        <v>140</v>
      </c>
      <c r="M10" s="6">
        <v>1301211</v>
      </c>
      <c r="O10" s="6">
        <v>1189257</v>
      </c>
      <c r="Q10" s="6">
        <v>111954</v>
      </c>
    </row>
    <row r="11" spans="1:17" ht="21">
      <c r="A11" s="20" t="s">
        <v>20</v>
      </c>
      <c r="C11" s="6">
        <v>3470403</v>
      </c>
      <c r="E11" s="6">
        <v>36569274007</v>
      </c>
      <c r="G11" s="6">
        <v>38556536394</v>
      </c>
      <c r="I11" s="6">
        <v>-1987262386</v>
      </c>
      <c r="K11" s="6">
        <v>3470403</v>
      </c>
      <c r="M11" s="6">
        <v>36569274007</v>
      </c>
      <c r="O11" s="6">
        <v>37043335457</v>
      </c>
      <c r="Q11" s="6">
        <v>-474061449</v>
      </c>
    </row>
    <row r="12" spans="1:17" ht="21">
      <c r="A12" s="20" t="s">
        <v>24</v>
      </c>
      <c r="C12" s="6">
        <v>8208234</v>
      </c>
      <c r="E12" s="6">
        <v>141239127583</v>
      </c>
      <c r="G12" s="6">
        <v>139999977302</v>
      </c>
      <c r="I12" s="6">
        <v>1239150281</v>
      </c>
      <c r="K12" s="6">
        <v>8208234</v>
      </c>
      <c r="M12" s="6">
        <v>141239127583</v>
      </c>
      <c r="O12" s="6">
        <v>139999977302</v>
      </c>
      <c r="Q12" s="6">
        <v>1239150281</v>
      </c>
    </row>
    <row r="13" spans="1:17" ht="21">
      <c r="A13" s="20" t="s">
        <v>15</v>
      </c>
      <c r="C13" s="6">
        <v>4444670</v>
      </c>
      <c r="E13" s="6">
        <v>9441745144</v>
      </c>
      <c r="G13" s="6">
        <v>10672830505</v>
      </c>
      <c r="I13" s="6">
        <v>-1231085360</v>
      </c>
      <c r="K13" s="6">
        <v>4444670</v>
      </c>
      <c r="M13" s="6">
        <v>9441745144</v>
      </c>
      <c r="O13" s="6">
        <v>12445198046</v>
      </c>
      <c r="Q13" s="6">
        <v>-3003452901</v>
      </c>
    </row>
    <row r="14" spans="1:17" ht="21">
      <c r="A14" s="20" t="s">
        <v>17</v>
      </c>
      <c r="C14" s="6">
        <v>196862</v>
      </c>
      <c r="E14" s="6">
        <v>2064536580</v>
      </c>
      <c r="G14" s="6">
        <v>395028096</v>
      </c>
      <c r="I14" s="6">
        <v>1669508484</v>
      </c>
      <c r="K14" s="6">
        <v>196862</v>
      </c>
      <c r="M14" s="6">
        <v>2064536580</v>
      </c>
      <c r="O14" s="6">
        <v>4403040099</v>
      </c>
      <c r="Q14" s="6">
        <v>-2338503518</v>
      </c>
    </row>
    <row r="15" spans="1:17" ht="21">
      <c r="A15" s="20" t="s">
        <v>18</v>
      </c>
      <c r="C15" s="6">
        <v>58593750</v>
      </c>
      <c r="E15" s="6">
        <v>330016833984</v>
      </c>
      <c r="G15" s="6">
        <v>324483547851</v>
      </c>
      <c r="I15" s="6">
        <v>5533286133</v>
      </c>
      <c r="K15" s="6">
        <v>58593750</v>
      </c>
      <c r="M15" s="6">
        <v>330016833984</v>
      </c>
      <c r="O15" s="6">
        <v>308873856445</v>
      </c>
      <c r="Q15" s="6">
        <v>21142977539</v>
      </c>
    </row>
    <row r="16" spans="1:17" ht="21.75" thickBot="1">
      <c r="A16" s="2"/>
      <c r="C16" s="6"/>
      <c r="E16" s="17">
        <f>SUM(E9:E15)</f>
        <v>619134128743</v>
      </c>
      <c r="G16" s="17">
        <f>SUM(G9:G15)</f>
        <v>614109099550</v>
      </c>
      <c r="I16" s="17">
        <f>SUM(I9:I15)</f>
        <v>5025029196</v>
      </c>
      <c r="K16" s="6"/>
      <c r="M16" s="17">
        <f>SUM(M9:M15)</f>
        <v>619134128743</v>
      </c>
      <c r="O16" s="17">
        <f>SUM(O9:O15)</f>
        <v>602766586751</v>
      </c>
      <c r="Q16" s="17">
        <f>SUM(Q9:Q15)</f>
        <v>16367541996</v>
      </c>
    </row>
    <row r="17" spans="1:17" ht="21.75" thickTop="1">
      <c r="A17" s="2"/>
      <c r="C17" s="6"/>
      <c r="E17" s="6"/>
      <c r="G17" s="6"/>
      <c r="I17" s="6"/>
      <c r="K17" s="6"/>
      <c r="M17" s="6"/>
      <c r="O17" s="6"/>
      <c r="Q17" s="6"/>
    </row>
    <row r="29" spans="1:17">
      <c r="C29" s="6"/>
      <c r="E29" s="6"/>
      <c r="G29" s="6"/>
      <c r="I29" s="6"/>
      <c r="K29" s="6"/>
      <c r="M29" s="6"/>
      <c r="O29" s="6"/>
      <c r="Q29" s="6"/>
    </row>
    <row r="30" spans="1:17">
      <c r="C30" s="6"/>
      <c r="E30" s="6"/>
      <c r="G30" s="6"/>
      <c r="I30" s="6"/>
      <c r="K30" s="6"/>
      <c r="M30" s="6"/>
    </row>
    <row r="31" spans="1:17">
      <c r="I31" s="6"/>
    </row>
    <row r="36" spans="9:9">
      <c r="I36" s="6"/>
    </row>
  </sheetData>
  <mergeCells count="7">
    <mergeCell ref="A3:Q3"/>
    <mergeCell ref="A2:Q2"/>
    <mergeCell ref="K7:Q7"/>
    <mergeCell ref="A7:A8"/>
    <mergeCell ref="C7:I7"/>
    <mergeCell ref="A4:Q4"/>
    <mergeCell ref="A5:Q5"/>
  </mergeCells>
  <pageMargins left="0.7" right="0.7" top="0.75" bottom="0.75" header="0.3" footer="0.3"/>
  <pageSetup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6"/>
  <sheetViews>
    <sheetView rightToLeft="1" view="pageBreakPreview" zoomScaleNormal="100" zoomScaleSheetLayoutView="100" workbookViewId="0">
      <selection activeCell="A25" sqref="A25"/>
    </sheetView>
  </sheetViews>
  <sheetFormatPr defaultRowHeight="18.75"/>
  <cols>
    <col min="1" max="1" width="31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24">
      <c r="A5" s="34" t="s">
        <v>257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>
      <c r="A7" s="32" t="s">
        <v>3</v>
      </c>
      <c r="B7" s="24"/>
      <c r="C7" s="33" t="s">
        <v>163</v>
      </c>
      <c r="D7" s="33" t="s">
        <v>163</v>
      </c>
      <c r="E7" s="33" t="s">
        <v>163</v>
      </c>
      <c r="F7" s="33" t="s">
        <v>163</v>
      </c>
      <c r="G7" s="33" t="s">
        <v>163</v>
      </c>
      <c r="H7" s="33" t="s">
        <v>163</v>
      </c>
      <c r="I7" s="33" t="s">
        <v>163</v>
      </c>
      <c r="J7" s="24"/>
      <c r="K7" s="33" t="s">
        <v>164</v>
      </c>
      <c r="L7" s="33" t="s">
        <v>164</v>
      </c>
      <c r="M7" s="33" t="s">
        <v>164</v>
      </c>
      <c r="N7" s="33" t="s">
        <v>164</v>
      </c>
      <c r="O7" s="33" t="s">
        <v>164</v>
      </c>
      <c r="P7" s="33" t="s">
        <v>164</v>
      </c>
      <c r="Q7" s="33" t="s">
        <v>164</v>
      </c>
    </row>
    <row r="8" spans="1:17" ht="21">
      <c r="A8" s="33" t="s">
        <v>3</v>
      </c>
      <c r="B8" s="24"/>
      <c r="C8" s="4" t="s">
        <v>7</v>
      </c>
      <c r="D8" s="24"/>
      <c r="E8" s="4" t="s">
        <v>190</v>
      </c>
      <c r="F8" s="24"/>
      <c r="G8" s="4" t="s">
        <v>191</v>
      </c>
      <c r="H8" s="24"/>
      <c r="I8" s="4" t="s">
        <v>193</v>
      </c>
      <c r="J8" s="24"/>
      <c r="K8" s="4" t="s">
        <v>7</v>
      </c>
      <c r="L8" s="24"/>
      <c r="M8" s="4" t="s">
        <v>190</v>
      </c>
      <c r="N8" s="24"/>
      <c r="O8" s="4" t="s">
        <v>191</v>
      </c>
      <c r="P8" s="24"/>
      <c r="Q8" s="4" t="s">
        <v>193</v>
      </c>
    </row>
    <row r="9" spans="1:17" ht="21">
      <c r="A9" s="10" t="s">
        <v>19</v>
      </c>
      <c r="C9" s="6">
        <v>1998105</v>
      </c>
      <c r="E9" s="6">
        <v>20937463254</v>
      </c>
      <c r="G9" s="6">
        <v>20004228018</v>
      </c>
      <c r="I9" s="6">
        <v>933235236</v>
      </c>
      <c r="K9" s="6">
        <v>2000000</v>
      </c>
      <c r="M9" s="6">
        <v>20956809051</v>
      </c>
      <c r="O9" s="6">
        <v>20023200000</v>
      </c>
      <c r="Q9" s="6">
        <v>933609051</v>
      </c>
    </row>
    <row r="10" spans="1:17" ht="21">
      <c r="A10" s="10" t="s">
        <v>16</v>
      </c>
      <c r="C10" s="6">
        <v>19612335</v>
      </c>
      <c r="E10" s="6">
        <v>120967529464</v>
      </c>
      <c r="G10" s="6">
        <v>114717346200</v>
      </c>
      <c r="I10" s="6">
        <v>6250183264</v>
      </c>
      <c r="K10" s="6">
        <v>19612335</v>
      </c>
      <c r="M10" s="6">
        <v>120967529464</v>
      </c>
      <c r="O10" s="6">
        <v>114717346200</v>
      </c>
      <c r="Q10" s="6">
        <v>6250183264</v>
      </c>
    </row>
    <row r="11" spans="1:17" ht="21">
      <c r="A11" s="10" t="s">
        <v>15</v>
      </c>
      <c r="C11" s="6">
        <v>250000</v>
      </c>
      <c r="E11" s="6">
        <v>653891790</v>
      </c>
      <c r="G11" s="6">
        <v>700006865</v>
      </c>
      <c r="I11" s="6">
        <v>-46115075</v>
      </c>
      <c r="K11" s="6">
        <v>450000</v>
      </c>
      <c r="M11" s="6">
        <v>1348732750</v>
      </c>
      <c r="O11" s="6">
        <v>1423675266</v>
      </c>
      <c r="Q11" s="6">
        <v>-74942516</v>
      </c>
    </row>
    <row r="12" spans="1:17" ht="21">
      <c r="A12" s="10" t="s">
        <v>25</v>
      </c>
      <c r="C12" s="6">
        <v>6000</v>
      </c>
      <c r="E12" s="6">
        <v>60853838</v>
      </c>
      <c r="G12" s="6">
        <v>60682307</v>
      </c>
      <c r="I12" s="6">
        <v>171531</v>
      </c>
      <c r="K12" s="6">
        <v>6000</v>
      </c>
      <c r="M12" s="6">
        <v>60853838</v>
      </c>
      <c r="O12" s="6">
        <v>60682307</v>
      </c>
      <c r="Q12" s="6">
        <v>171531</v>
      </c>
    </row>
    <row r="13" spans="1:17" ht="21">
      <c r="A13" s="10" t="s">
        <v>17</v>
      </c>
      <c r="C13" s="6">
        <v>210000</v>
      </c>
      <c r="E13" s="6">
        <v>2768329851</v>
      </c>
      <c r="G13" s="6">
        <v>4696886248</v>
      </c>
      <c r="I13" s="6">
        <v>-1928556397</v>
      </c>
      <c r="K13" s="6">
        <v>3331432</v>
      </c>
      <c r="M13" s="6">
        <v>47728881143</v>
      </c>
      <c r="O13" s="6">
        <v>74511224541</v>
      </c>
      <c r="Q13" s="6">
        <v>-26782343398</v>
      </c>
    </row>
    <row r="14" spans="1:17" ht="21">
      <c r="A14" s="10" t="s">
        <v>21</v>
      </c>
      <c r="C14" s="6">
        <v>1362427</v>
      </c>
      <c r="E14" s="6">
        <v>5610390476</v>
      </c>
      <c r="G14" s="6">
        <v>6988294085</v>
      </c>
      <c r="I14" s="6">
        <v>-1377903609</v>
      </c>
      <c r="K14" s="6">
        <v>1362822</v>
      </c>
      <c r="M14" s="6">
        <v>5612183317</v>
      </c>
      <c r="O14" s="6">
        <v>6990320158</v>
      </c>
      <c r="Q14" s="6">
        <v>-1378136841</v>
      </c>
    </row>
    <row r="15" spans="1:17" ht="21">
      <c r="A15" s="10" t="s">
        <v>22</v>
      </c>
      <c r="C15" s="6">
        <v>0</v>
      </c>
      <c r="E15" s="6">
        <v>0</v>
      </c>
      <c r="G15" s="6">
        <v>0</v>
      </c>
      <c r="I15" s="6">
        <v>0</v>
      </c>
      <c r="K15" s="6">
        <v>22637874</v>
      </c>
      <c r="M15" s="6">
        <v>264693620206</v>
      </c>
      <c r="O15" s="6">
        <v>261086205002</v>
      </c>
      <c r="Q15" s="6">
        <v>3607415204</v>
      </c>
    </row>
    <row r="16" spans="1:17" ht="21">
      <c r="A16" s="10" t="s">
        <v>194</v>
      </c>
      <c r="C16" s="6">
        <v>0</v>
      </c>
      <c r="E16" s="6">
        <v>0</v>
      </c>
      <c r="G16" s="6">
        <v>0</v>
      </c>
      <c r="I16" s="6">
        <v>0</v>
      </c>
      <c r="K16" s="6">
        <v>59</v>
      </c>
      <c r="M16" s="6">
        <v>1765336</v>
      </c>
      <c r="O16" s="6">
        <v>1214080</v>
      </c>
      <c r="Q16" s="6">
        <v>551256</v>
      </c>
    </row>
    <row r="17" spans="1:17" ht="21">
      <c r="A17" s="10" t="s">
        <v>195</v>
      </c>
      <c r="C17" s="6">
        <v>0</v>
      </c>
      <c r="E17" s="6">
        <v>0</v>
      </c>
      <c r="G17" s="6">
        <v>0</v>
      </c>
      <c r="I17" s="6">
        <v>0</v>
      </c>
      <c r="K17" s="6">
        <v>1368920</v>
      </c>
      <c r="M17" s="6">
        <v>3405278961</v>
      </c>
      <c r="O17" s="6">
        <v>2978736313</v>
      </c>
      <c r="Q17" s="6">
        <v>426542648</v>
      </c>
    </row>
    <row r="18" spans="1:17" ht="21">
      <c r="A18" s="10" t="s">
        <v>24</v>
      </c>
      <c r="C18" s="6">
        <v>0</v>
      </c>
      <c r="E18" s="6">
        <v>0</v>
      </c>
      <c r="G18" s="6">
        <v>0</v>
      </c>
      <c r="I18" s="6">
        <v>0</v>
      </c>
      <c r="K18" s="6">
        <v>19426202</v>
      </c>
      <c r="M18" s="6">
        <v>313339186706</v>
      </c>
      <c r="O18" s="6">
        <v>307739455900</v>
      </c>
      <c r="Q18" s="6">
        <v>5599730806</v>
      </c>
    </row>
    <row r="19" spans="1:17" ht="21">
      <c r="A19" s="10" t="s">
        <v>196</v>
      </c>
      <c r="C19" s="6">
        <v>0</v>
      </c>
      <c r="E19" s="6">
        <v>0</v>
      </c>
      <c r="G19" s="6">
        <v>0</v>
      </c>
      <c r="I19" s="6">
        <v>0</v>
      </c>
      <c r="K19" s="6">
        <v>4937294</v>
      </c>
      <c r="M19" s="6">
        <v>52754986390</v>
      </c>
      <c r="O19" s="6">
        <v>51639137946</v>
      </c>
      <c r="Q19" s="6">
        <v>1115848444</v>
      </c>
    </row>
    <row r="20" spans="1:17" ht="21">
      <c r="A20" s="10" t="s">
        <v>197</v>
      </c>
      <c r="C20" s="6">
        <v>0</v>
      </c>
      <c r="E20" s="6">
        <v>0</v>
      </c>
      <c r="G20" s="6">
        <v>0</v>
      </c>
      <c r="I20" s="6">
        <v>0</v>
      </c>
      <c r="K20" s="6">
        <v>197</v>
      </c>
      <c r="M20" s="6">
        <v>2326437</v>
      </c>
      <c r="O20" s="6">
        <v>1697707</v>
      </c>
      <c r="Q20" s="6">
        <v>628730</v>
      </c>
    </row>
    <row r="21" spans="1:17" ht="21">
      <c r="A21" s="10" t="s">
        <v>198</v>
      </c>
      <c r="C21" s="6">
        <v>0</v>
      </c>
      <c r="E21" s="6">
        <v>0</v>
      </c>
      <c r="G21" s="6">
        <v>0</v>
      </c>
      <c r="I21" s="6">
        <v>0</v>
      </c>
      <c r="K21" s="6">
        <v>602307</v>
      </c>
      <c r="M21" s="6">
        <v>1733141822</v>
      </c>
      <c r="O21" s="6">
        <v>1849456191</v>
      </c>
      <c r="Q21" s="6">
        <v>-116314369</v>
      </c>
    </row>
    <row r="22" spans="1:17" ht="21">
      <c r="A22" s="10" t="s">
        <v>199</v>
      </c>
      <c r="C22" s="6">
        <v>0</v>
      </c>
      <c r="E22" s="6">
        <v>0</v>
      </c>
      <c r="G22" s="6">
        <v>0</v>
      </c>
      <c r="I22" s="6">
        <v>0</v>
      </c>
      <c r="K22" s="6">
        <v>29</v>
      </c>
      <c r="M22" s="6">
        <v>2531053</v>
      </c>
      <c r="O22" s="6">
        <v>1906244</v>
      </c>
      <c r="Q22" s="6">
        <v>624809</v>
      </c>
    </row>
    <row r="23" spans="1:17" ht="21">
      <c r="A23" s="10" t="s">
        <v>200</v>
      </c>
      <c r="C23" s="6">
        <v>0</v>
      </c>
      <c r="E23" s="6">
        <v>0</v>
      </c>
      <c r="G23" s="6">
        <v>0</v>
      </c>
      <c r="I23" s="6">
        <v>0</v>
      </c>
      <c r="K23" s="6">
        <v>401642</v>
      </c>
      <c r="M23" s="6">
        <v>2571544617</v>
      </c>
      <c r="O23" s="6">
        <v>2758832909</v>
      </c>
      <c r="Q23" s="6">
        <v>-187288292</v>
      </c>
    </row>
    <row r="24" spans="1:17" ht="21">
      <c r="A24" s="10" t="s">
        <v>201</v>
      </c>
      <c r="C24" s="6">
        <v>0</v>
      </c>
      <c r="E24" s="6">
        <v>0</v>
      </c>
      <c r="G24" s="6">
        <v>0</v>
      </c>
      <c r="I24" s="6">
        <v>0</v>
      </c>
      <c r="K24" s="6">
        <v>639706</v>
      </c>
      <c r="M24" s="6">
        <v>7002293157</v>
      </c>
      <c r="O24" s="6">
        <v>8819929522</v>
      </c>
      <c r="Q24" s="6">
        <v>-1817636365</v>
      </c>
    </row>
    <row r="25" spans="1:17" ht="21.75" thickBot="1">
      <c r="A25" s="2"/>
      <c r="C25" s="3"/>
      <c r="E25" s="17">
        <f>SUM(E9:E24)</f>
        <v>150998458673</v>
      </c>
      <c r="G25" s="17">
        <f>SUM(G9:G24)</f>
        <v>147167443723</v>
      </c>
      <c r="I25" s="17">
        <f>SUM(I9:I24)</f>
        <v>3831014950</v>
      </c>
      <c r="K25" s="3"/>
      <c r="M25" s="17">
        <f>SUM(M9:M24)</f>
        <v>842181664248</v>
      </c>
      <c r="O25" s="17">
        <f>SUM(O9:O24)</f>
        <v>854603020286</v>
      </c>
      <c r="Q25" s="17">
        <f>SUM(Q9:Q24)</f>
        <v>-12421356038</v>
      </c>
    </row>
    <row r="26" spans="1:17" ht="21.75" thickTop="1">
      <c r="A26" s="2"/>
      <c r="C26" s="3"/>
      <c r="E26" s="3"/>
      <c r="G26" s="3"/>
      <c r="I26" s="3"/>
      <c r="K26" s="3"/>
      <c r="M26" s="3"/>
      <c r="O26" s="3"/>
      <c r="Q26" s="3"/>
    </row>
  </sheetData>
  <mergeCells count="7">
    <mergeCell ref="K7:Q7"/>
    <mergeCell ref="A7:A8"/>
    <mergeCell ref="C7:I7"/>
    <mergeCell ref="A2:Q2"/>
    <mergeCell ref="A3:Q3"/>
    <mergeCell ref="A4:Q4"/>
    <mergeCell ref="A5:Q5"/>
  </mergeCells>
  <pageMargins left="0.7" right="0.7" top="0.75" bottom="0.75" header="0.3" footer="0.3"/>
  <pageSetup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44"/>
  <sheetViews>
    <sheetView rightToLeft="1" view="pageBreakPreview" zoomScale="60" zoomScaleNormal="60" workbookViewId="0">
      <selection activeCell="A41" sqref="A41"/>
    </sheetView>
  </sheetViews>
  <sheetFormatPr defaultRowHeight="18.7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8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8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s="12" customFormat="1" ht="24">
      <c r="A5" s="34" t="s">
        <v>254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8" s="12" customFormat="1" ht="24">
      <c r="A6" s="34" t="s">
        <v>260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8" spans="1:18" ht="21">
      <c r="A8" s="32" t="s">
        <v>165</v>
      </c>
      <c r="B8" s="24"/>
      <c r="C8" s="33" t="s">
        <v>163</v>
      </c>
      <c r="D8" s="33" t="s">
        <v>163</v>
      </c>
      <c r="E8" s="33" t="s">
        <v>163</v>
      </c>
      <c r="F8" s="33" t="s">
        <v>163</v>
      </c>
      <c r="G8" s="33" t="s">
        <v>163</v>
      </c>
      <c r="H8" s="33" t="s">
        <v>163</v>
      </c>
      <c r="I8" s="33" t="s">
        <v>163</v>
      </c>
      <c r="J8" s="24"/>
      <c r="K8" s="33" t="s">
        <v>164</v>
      </c>
      <c r="L8" s="33" t="s">
        <v>164</v>
      </c>
      <c r="M8" s="33" t="s">
        <v>164</v>
      </c>
      <c r="N8" s="33" t="s">
        <v>164</v>
      </c>
      <c r="O8" s="33" t="s">
        <v>164</v>
      </c>
      <c r="P8" s="33" t="s">
        <v>164</v>
      </c>
      <c r="Q8" s="33" t="s">
        <v>164</v>
      </c>
    </row>
    <row r="9" spans="1:18" ht="30">
      <c r="A9" s="33" t="s">
        <v>165</v>
      </c>
      <c r="B9" s="24"/>
      <c r="C9" s="4" t="s">
        <v>219</v>
      </c>
      <c r="D9" s="24"/>
      <c r="E9" s="4" t="s">
        <v>216</v>
      </c>
      <c r="F9" s="24"/>
      <c r="G9" s="4" t="s">
        <v>217</v>
      </c>
      <c r="H9" s="24"/>
      <c r="I9" s="4" t="s">
        <v>220</v>
      </c>
      <c r="J9" s="24"/>
      <c r="K9" s="4" t="s">
        <v>219</v>
      </c>
      <c r="L9" s="24"/>
      <c r="M9" s="4" t="s">
        <v>216</v>
      </c>
      <c r="N9" s="24"/>
      <c r="O9" s="4" t="s">
        <v>217</v>
      </c>
      <c r="P9" s="24"/>
      <c r="Q9" s="4" t="s">
        <v>220</v>
      </c>
      <c r="R9" s="16"/>
    </row>
    <row r="10" spans="1:18" ht="21">
      <c r="A10" s="20" t="s">
        <v>49</v>
      </c>
      <c r="C10" s="6">
        <v>0</v>
      </c>
      <c r="E10" s="6">
        <v>0</v>
      </c>
      <c r="G10" s="6">
        <v>512624341</v>
      </c>
      <c r="I10" s="6">
        <v>512624341</v>
      </c>
      <c r="K10" s="6">
        <v>0</v>
      </c>
      <c r="M10" s="6">
        <v>0</v>
      </c>
      <c r="O10" s="6">
        <v>4513615830</v>
      </c>
      <c r="Q10" s="6">
        <v>4513615830</v>
      </c>
    </row>
    <row r="11" spans="1:18" ht="21">
      <c r="A11" s="20" t="s">
        <v>43</v>
      </c>
      <c r="C11" s="6">
        <v>0</v>
      </c>
      <c r="E11" s="6">
        <v>0</v>
      </c>
      <c r="G11" s="6">
        <v>3858736630</v>
      </c>
      <c r="I11" s="6">
        <v>3858736630</v>
      </c>
      <c r="K11" s="6">
        <v>0</v>
      </c>
      <c r="M11" s="6">
        <v>0</v>
      </c>
      <c r="O11" s="6">
        <v>5727988726</v>
      </c>
      <c r="Q11" s="6">
        <v>5727988726</v>
      </c>
    </row>
    <row r="12" spans="1:18" ht="21">
      <c r="A12" s="20" t="s">
        <v>47</v>
      </c>
      <c r="C12" s="6">
        <v>0</v>
      </c>
      <c r="E12" s="6">
        <v>0</v>
      </c>
      <c r="G12" s="6">
        <v>123255263</v>
      </c>
      <c r="I12" s="6">
        <v>123255263</v>
      </c>
      <c r="K12" s="6">
        <v>0</v>
      </c>
      <c r="M12" s="6">
        <v>0</v>
      </c>
      <c r="O12" s="6">
        <v>1740407010</v>
      </c>
      <c r="Q12" s="6">
        <v>1740407010</v>
      </c>
    </row>
    <row r="13" spans="1:18" ht="21">
      <c r="A13" s="20" t="s">
        <v>51</v>
      </c>
      <c r="C13" s="6">
        <v>0</v>
      </c>
      <c r="E13" s="6">
        <v>0</v>
      </c>
      <c r="G13" s="6">
        <v>10028875932</v>
      </c>
      <c r="I13" s="6">
        <v>10028875932</v>
      </c>
      <c r="K13" s="6">
        <v>0</v>
      </c>
      <c r="M13" s="6">
        <v>0</v>
      </c>
      <c r="O13" s="6">
        <v>8104669803</v>
      </c>
      <c r="Q13" s="6">
        <v>8104669803</v>
      </c>
    </row>
    <row r="14" spans="1:18" ht="21">
      <c r="A14" s="20" t="s">
        <v>178</v>
      </c>
      <c r="C14" s="6">
        <v>0</v>
      </c>
      <c r="E14" s="6">
        <v>0</v>
      </c>
      <c r="G14" s="6">
        <v>0</v>
      </c>
      <c r="I14" s="6">
        <v>0</v>
      </c>
      <c r="K14" s="6">
        <v>2303772647</v>
      </c>
      <c r="M14" s="6">
        <v>0</v>
      </c>
      <c r="O14" s="6">
        <v>30625000</v>
      </c>
      <c r="Q14" s="6">
        <v>2334397647</v>
      </c>
    </row>
    <row r="15" spans="1:18" ht="21">
      <c r="A15" s="20" t="s">
        <v>180</v>
      </c>
      <c r="C15" s="6">
        <v>0</v>
      </c>
      <c r="E15" s="6">
        <v>0</v>
      </c>
      <c r="G15" s="6">
        <v>0</v>
      </c>
      <c r="I15" s="6">
        <v>0</v>
      </c>
      <c r="K15" s="6">
        <v>830465622</v>
      </c>
      <c r="M15" s="6">
        <v>0</v>
      </c>
      <c r="O15" s="6">
        <v>2500000</v>
      </c>
      <c r="Q15" s="6">
        <v>832965622</v>
      </c>
    </row>
    <row r="16" spans="1:18" ht="21">
      <c r="A16" s="20" t="s">
        <v>170</v>
      </c>
      <c r="C16" s="6">
        <v>0</v>
      </c>
      <c r="E16" s="6">
        <v>0</v>
      </c>
      <c r="G16" s="6">
        <v>0</v>
      </c>
      <c r="I16" s="6">
        <v>0</v>
      </c>
      <c r="K16" s="6">
        <v>2433957924</v>
      </c>
      <c r="M16" s="6">
        <v>0</v>
      </c>
      <c r="O16" s="6">
        <v>4955630451</v>
      </c>
      <c r="Q16" s="6">
        <v>7389588375</v>
      </c>
    </row>
    <row r="17" spans="1:17" ht="21">
      <c r="A17" s="20" t="s">
        <v>202</v>
      </c>
      <c r="C17" s="6">
        <v>0</v>
      </c>
      <c r="E17" s="6">
        <v>0</v>
      </c>
      <c r="G17" s="6">
        <v>0</v>
      </c>
      <c r="I17" s="6">
        <v>0</v>
      </c>
      <c r="K17" s="6">
        <v>0</v>
      </c>
      <c r="M17" s="6">
        <v>0</v>
      </c>
      <c r="O17" s="6">
        <v>2252879222</v>
      </c>
      <c r="Q17" s="6">
        <v>2252879222</v>
      </c>
    </row>
    <row r="18" spans="1:17" ht="21">
      <c r="A18" s="20" t="s">
        <v>203</v>
      </c>
      <c r="C18" s="6">
        <v>0</v>
      </c>
      <c r="E18" s="6">
        <v>0</v>
      </c>
      <c r="G18" s="6">
        <v>0</v>
      </c>
      <c r="I18" s="6">
        <v>0</v>
      </c>
      <c r="K18" s="6">
        <v>0</v>
      </c>
      <c r="M18" s="6">
        <v>0</v>
      </c>
      <c r="O18" s="6">
        <v>684407956</v>
      </c>
      <c r="Q18" s="6">
        <v>684407956</v>
      </c>
    </row>
    <row r="19" spans="1:17" ht="21">
      <c r="A19" s="20" t="s">
        <v>204</v>
      </c>
      <c r="C19" s="6">
        <v>0</v>
      </c>
      <c r="E19" s="6">
        <v>0</v>
      </c>
      <c r="G19" s="6">
        <v>0</v>
      </c>
      <c r="I19" s="6">
        <v>0</v>
      </c>
      <c r="K19" s="6">
        <v>0</v>
      </c>
      <c r="M19" s="6">
        <v>0</v>
      </c>
      <c r="O19" s="6">
        <v>2307954944</v>
      </c>
      <c r="Q19" s="6">
        <v>2307954944</v>
      </c>
    </row>
    <row r="20" spans="1:17" ht="21">
      <c r="A20" s="20" t="s">
        <v>205</v>
      </c>
      <c r="C20" s="6">
        <v>0</v>
      </c>
      <c r="E20" s="6">
        <v>0</v>
      </c>
      <c r="G20" s="6">
        <v>0</v>
      </c>
      <c r="I20" s="6">
        <v>0</v>
      </c>
      <c r="K20" s="6">
        <v>0</v>
      </c>
      <c r="M20" s="6">
        <v>0</v>
      </c>
      <c r="O20" s="6">
        <v>3958477520</v>
      </c>
      <c r="Q20" s="6">
        <v>3958477520</v>
      </c>
    </row>
    <row r="21" spans="1:17" ht="21">
      <c r="A21" s="20" t="s">
        <v>206</v>
      </c>
      <c r="C21" s="6">
        <v>0</v>
      </c>
      <c r="E21" s="6">
        <v>0</v>
      </c>
      <c r="G21" s="6">
        <v>0</v>
      </c>
      <c r="I21" s="6">
        <v>0</v>
      </c>
      <c r="K21" s="6">
        <v>0</v>
      </c>
      <c r="M21" s="6">
        <v>0</v>
      </c>
      <c r="O21" s="6">
        <v>1545509112</v>
      </c>
      <c r="Q21" s="6">
        <v>1545509112</v>
      </c>
    </row>
    <row r="22" spans="1:17" ht="21">
      <c r="A22" s="20" t="s">
        <v>207</v>
      </c>
      <c r="C22" s="6">
        <v>0</v>
      </c>
      <c r="E22" s="6">
        <v>0</v>
      </c>
      <c r="G22" s="6">
        <v>0</v>
      </c>
      <c r="I22" s="6">
        <v>0</v>
      </c>
      <c r="K22" s="6">
        <v>0</v>
      </c>
      <c r="M22" s="6">
        <v>0</v>
      </c>
      <c r="O22" s="6">
        <v>5001783422</v>
      </c>
      <c r="Q22" s="6">
        <v>5001783422</v>
      </c>
    </row>
    <row r="23" spans="1:17" ht="21">
      <c r="A23" s="20" t="s">
        <v>208</v>
      </c>
      <c r="C23" s="6">
        <v>0</v>
      </c>
      <c r="E23" s="6">
        <v>0</v>
      </c>
      <c r="G23" s="6">
        <v>0</v>
      </c>
      <c r="I23" s="6">
        <v>0</v>
      </c>
      <c r="K23" s="6">
        <v>0</v>
      </c>
      <c r="M23" s="6">
        <v>0</v>
      </c>
      <c r="O23" s="6">
        <v>780231019</v>
      </c>
      <c r="Q23" s="6">
        <v>780231019</v>
      </c>
    </row>
    <row r="24" spans="1:17" ht="21">
      <c r="A24" s="20" t="s">
        <v>176</v>
      </c>
      <c r="C24" s="6">
        <v>0</v>
      </c>
      <c r="E24" s="6">
        <v>0</v>
      </c>
      <c r="G24" s="6">
        <v>0</v>
      </c>
      <c r="I24" s="6">
        <v>0</v>
      </c>
      <c r="K24" s="6">
        <v>-5054916874</v>
      </c>
      <c r="M24" s="6">
        <v>0</v>
      </c>
      <c r="O24" s="6">
        <v>337724777</v>
      </c>
      <c r="Q24" s="6">
        <v>-4717192097</v>
      </c>
    </row>
    <row r="25" spans="1:17" ht="21">
      <c r="A25" s="20" t="s">
        <v>209</v>
      </c>
      <c r="C25" s="6">
        <v>0</v>
      </c>
      <c r="E25" s="6">
        <v>0</v>
      </c>
      <c r="G25" s="6">
        <v>0</v>
      </c>
      <c r="I25" s="6">
        <v>0</v>
      </c>
      <c r="K25" s="6">
        <v>0</v>
      </c>
      <c r="M25" s="6">
        <v>0</v>
      </c>
      <c r="O25" s="6">
        <v>707881574</v>
      </c>
      <c r="Q25" s="6">
        <v>707881574</v>
      </c>
    </row>
    <row r="26" spans="1:17" ht="21">
      <c r="A26" s="20" t="s">
        <v>172</v>
      </c>
      <c r="C26" s="6">
        <v>0</v>
      </c>
      <c r="E26" s="6">
        <v>0</v>
      </c>
      <c r="G26" s="6">
        <v>0</v>
      </c>
      <c r="I26" s="6">
        <v>0</v>
      </c>
      <c r="K26" s="6">
        <v>2050106476</v>
      </c>
      <c r="M26" s="6">
        <v>0</v>
      </c>
      <c r="O26" s="6">
        <v>3230991904</v>
      </c>
      <c r="Q26" s="6">
        <v>5281098380</v>
      </c>
    </row>
    <row r="27" spans="1:17" ht="21">
      <c r="A27" s="20" t="s">
        <v>210</v>
      </c>
      <c r="C27" s="6">
        <v>0</v>
      </c>
      <c r="E27" s="6">
        <v>0</v>
      </c>
      <c r="G27" s="6">
        <v>0</v>
      </c>
      <c r="I27" s="6">
        <v>0</v>
      </c>
      <c r="K27" s="6">
        <v>0</v>
      </c>
      <c r="M27" s="6">
        <v>0</v>
      </c>
      <c r="O27" s="6">
        <v>201613466</v>
      </c>
      <c r="Q27" s="6">
        <v>201613466</v>
      </c>
    </row>
    <row r="28" spans="1:17" ht="21">
      <c r="A28" s="20" t="s">
        <v>174</v>
      </c>
      <c r="C28" s="6">
        <v>0</v>
      </c>
      <c r="E28" s="6">
        <v>0</v>
      </c>
      <c r="G28" s="6">
        <v>0</v>
      </c>
      <c r="I28" s="6">
        <v>0</v>
      </c>
      <c r="K28" s="6">
        <v>263076257</v>
      </c>
      <c r="M28" s="6">
        <v>0</v>
      </c>
      <c r="O28" s="6">
        <v>-623886900</v>
      </c>
      <c r="Q28" s="6">
        <v>-360810643</v>
      </c>
    </row>
    <row r="29" spans="1:17" ht="21">
      <c r="A29" s="20" t="s">
        <v>211</v>
      </c>
      <c r="C29" s="6">
        <v>0</v>
      </c>
      <c r="E29" s="6">
        <v>0</v>
      </c>
      <c r="G29" s="6">
        <v>0</v>
      </c>
      <c r="I29" s="6">
        <v>0</v>
      </c>
      <c r="K29" s="6">
        <v>0</v>
      </c>
      <c r="M29" s="6">
        <v>0</v>
      </c>
      <c r="O29" s="6">
        <v>507917930</v>
      </c>
      <c r="Q29" s="6">
        <v>507917930</v>
      </c>
    </row>
    <row r="30" spans="1:17" ht="21">
      <c r="A30" s="20" t="s">
        <v>212</v>
      </c>
      <c r="C30" s="6">
        <v>0</v>
      </c>
      <c r="E30" s="6">
        <v>0</v>
      </c>
      <c r="G30" s="6">
        <v>0</v>
      </c>
      <c r="I30" s="6">
        <v>0</v>
      </c>
      <c r="K30" s="6">
        <v>0</v>
      </c>
      <c r="M30" s="6">
        <v>0</v>
      </c>
      <c r="O30" s="6">
        <v>196289427</v>
      </c>
      <c r="Q30" s="6">
        <v>196289427</v>
      </c>
    </row>
    <row r="31" spans="1:17" ht="21">
      <c r="A31" s="20" t="s">
        <v>213</v>
      </c>
      <c r="C31" s="6">
        <v>0</v>
      </c>
      <c r="E31" s="6">
        <v>0</v>
      </c>
      <c r="G31" s="6">
        <v>0</v>
      </c>
      <c r="I31" s="6">
        <v>0</v>
      </c>
      <c r="K31" s="6">
        <v>0</v>
      </c>
      <c r="M31" s="6">
        <v>0</v>
      </c>
      <c r="O31" s="6">
        <v>380441036</v>
      </c>
      <c r="Q31" s="6">
        <v>380441036</v>
      </c>
    </row>
    <row r="32" spans="1:17" ht="21">
      <c r="A32" s="20" t="s">
        <v>214</v>
      </c>
      <c r="C32" s="6">
        <v>0</v>
      </c>
      <c r="E32" s="6">
        <v>0</v>
      </c>
      <c r="G32" s="6">
        <v>0</v>
      </c>
      <c r="I32" s="6">
        <v>0</v>
      </c>
      <c r="K32" s="6">
        <v>0</v>
      </c>
      <c r="M32" s="6">
        <v>0</v>
      </c>
      <c r="O32" s="6">
        <v>125967166</v>
      </c>
      <c r="Q32" s="6">
        <v>125967166</v>
      </c>
    </row>
    <row r="33" spans="1:17" ht="21">
      <c r="A33" s="20" t="s">
        <v>71</v>
      </c>
      <c r="C33" s="6">
        <v>9699500210</v>
      </c>
      <c r="E33" s="6">
        <v>0</v>
      </c>
      <c r="G33" s="6">
        <v>0</v>
      </c>
      <c r="I33" s="6">
        <v>9699500210</v>
      </c>
      <c r="K33" s="6">
        <v>33852077102</v>
      </c>
      <c r="M33" s="6">
        <v>907506250</v>
      </c>
      <c r="O33" s="6">
        <v>56125000</v>
      </c>
      <c r="Q33" s="6">
        <v>34815708352</v>
      </c>
    </row>
    <row r="34" spans="1:17" ht="21">
      <c r="A34" s="20" t="s">
        <v>74</v>
      </c>
      <c r="C34" s="6">
        <v>5703985678</v>
      </c>
      <c r="E34" s="6">
        <v>0</v>
      </c>
      <c r="G34" s="6">
        <v>0</v>
      </c>
      <c r="I34" s="6">
        <v>5703985678</v>
      </c>
      <c r="K34" s="6">
        <v>12243659643</v>
      </c>
      <c r="M34" s="6">
        <v>-36250000</v>
      </c>
      <c r="O34" s="6">
        <v>0</v>
      </c>
      <c r="Q34" s="6">
        <v>12207409643</v>
      </c>
    </row>
    <row r="35" spans="1:17" ht="21">
      <c r="A35" s="20" t="s">
        <v>66</v>
      </c>
      <c r="C35" s="6">
        <v>1728026111</v>
      </c>
      <c r="E35" s="6">
        <v>0</v>
      </c>
      <c r="G35" s="6">
        <v>0</v>
      </c>
      <c r="I35" s="6">
        <v>1728026111</v>
      </c>
      <c r="K35" s="6">
        <v>7146857801</v>
      </c>
      <c r="M35" s="6">
        <v>1342315941</v>
      </c>
      <c r="O35" s="6">
        <v>0</v>
      </c>
      <c r="Q35" s="6">
        <v>8489173742</v>
      </c>
    </row>
    <row r="36" spans="1:17" ht="21">
      <c r="A36" s="20" t="s">
        <v>69</v>
      </c>
      <c r="C36" s="6">
        <v>1784806246</v>
      </c>
      <c r="E36" s="6">
        <v>0</v>
      </c>
      <c r="G36" s="6">
        <v>0</v>
      </c>
      <c r="I36" s="6">
        <v>1784806246</v>
      </c>
      <c r="K36" s="6">
        <v>7381691956</v>
      </c>
      <c r="M36" s="6">
        <v>0</v>
      </c>
      <c r="O36" s="6">
        <v>0</v>
      </c>
      <c r="Q36" s="6">
        <v>7381691956</v>
      </c>
    </row>
    <row r="37" spans="1:17" ht="21">
      <c r="A37" s="20" t="s">
        <v>63</v>
      </c>
      <c r="C37" s="6">
        <v>1643665106</v>
      </c>
      <c r="E37" s="6">
        <v>-4059264125</v>
      </c>
      <c r="G37" s="6">
        <v>0</v>
      </c>
      <c r="I37" s="6">
        <v>-2415599019</v>
      </c>
      <c r="K37" s="6">
        <v>6801223842</v>
      </c>
      <c r="M37" s="6">
        <v>-1459735375</v>
      </c>
      <c r="O37" s="6">
        <v>0</v>
      </c>
      <c r="Q37" s="6">
        <v>5341488467</v>
      </c>
    </row>
    <row r="38" spans="1:17" ht="21">
      <c r="A38" s="20" t="s">
        <v>54</v>
      </c>
      <c r="C38" s="6">
        <v>10669749108</v>
      </c>
      <c r="E38" s="6">
        <v>8996520000</v>
      </c>
      <c r="G38" s="6">
        <v>0</v>
      </c>
      <c r="I38" s="6">
        <v>19666269108</v>
      </c>
      <c r="K38" s="6">
        <v>43168970978</v>
      </c>
      <c r="M38" s="6">
        <v>8996520000</v>
      </c>
      <c r="O38" s="6">
        <v>0</v>
      </c>
      <c r="Q38" s="6">
        <v>52165490978</v>
      </c>
    </row>
    <row r="39" spans="1:17" ht="21">
      <c r="A39" s="20" t="s">
        <v>60</v>
      </c>
      <c r="C39" s="6">
        <v>6832573771</v>
      </c>
      <c r="E39" s="6">
        <v>0</v>
      </c>
      <c r="G39" s="6">
        <v>0</v>
      </c>
      <c r="I39" s="6">
        <v>6832573771</v>
      </c>
      <c r="K39" s="6">
        <v>20825478302</v>
      </c>
      <c r="M39" s="6">
        <v>17161411183</v>
      </c>
      <c r="O39" s="6">
        <v>0</v>
      </c>
      <c r="Q39" s="6">
        <v>37986889485</v>
      </c>
    </row>
    <row r="40" spans="1:17" ht="21">
      <c r="A40" s="20" t="s">
        <v>57</v>
      </c>
      <c r="C40" s="6">
        <v>10132975235</v>
      </c>
      <c r="E40" s="6">
        <v>-14997281250</v>
      </c>
      <c r="G40" s="6">
        <v>0</v>
      </c>
      <c r="I40" s="6">
        <v>-4864306015</v>
      </c>
      <c r="K40" s="6">
        <v>45311888527</v>
      </c>
      <c r="M40" s="6">
        <v>-14997281250</v>
      </c>
      <c r="O40" s="6">
        <v>0</v>
      </c>
      <c r="Q40" s="6">
        <v>30314607277</v>
      </c>
    </row>
    <row r="41" spans="1:17" ht="21.75" thickBot="1">
      <c r="A41" s="20"/>
      <c r="C41" s="17">
        <f>SUM(C10:C40)</f>
        <v>48195281465</v>
      </c>
      <c r="E41" s="17">
        <f>SUM(E10:E40)</f>
        <v>-10060025375</v>
      </c>
      <c r="G41" s="17">
        <f>SUM(G10:G40)</f>
        <v>14523492166</v>
      </c>
      <c r="I41" s="17">
        <f>SUM(I10:I40)</f>
        <v>52658748256</v>
      </c>
      <c r="K41" s="17">
        <f>SUM(K10:K40)</f>
        <v>179558310203</v>
      </c>
      <c r="M41" s="17">
        <f>SUM(M10:M40)</f>
        <v>11914486749</v>
      </c>
      <c r="O41" s="17">
        <f>SUM(O10:O40)</f>
        <v>46727745395</v>
      </c>
      <c r="Q41" s="17">
        <f>SUM(Q10:Q40)</f>
        <v>238200542347</v>
      </c>
    </row>
    <row r="42" spans="1:17" ht="19.5" thickTop="1">
      <c r="C42" s="6"/>
      <c r="E42" s="6"/>
      <c r="G42" s="6"/>
      <c r="I42" s="6"/>
      <c r="K42" s="6"/>
      <c r="M42" s="6"/>
      <c r="O42" s="6"/>
      <c r="Q42" s="6"/>
    </row>
    <row r="43" spans="1:17">
      <c r="I43" s="6"/>
    </row>
    <row r="44" spans="1:17">
      <c r="I44" s="6"/>
    </row>
  </sheetData>
  <mergeCells count="8">
    <mergeCell ref="K8:Q8"/>
    <mergeCell ref="A8:A9"/>
    <mergeCell ref="C8:I8"/>
    <mergeCell ref="A2:Q2"/>
    <mergeCell ref="A3:Q3"/>
    <mergeCell ref="A4:Q4"/>
    <mergeCell ref="A5:Q5"/>
    <mergeCell ref="A6:Q6"/>
  </mergeCells>
  <pageMargins left="0.7" right="0.7" top="0.75" bottom="0.75" header="0.3" footer="0.3"/>
  <pageSetup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F7D0-775E-4F5A-9D87-905071D07202}">
  <dimension ref="A2:Q18"/>
  <sheetViews>
    <sheetView rightToLeft="1" view="pageBreakPreview" zoomScaleNormal="100" zoomScaleSheetLayoutView="100" workbookViewId="0">
      <selection activeCell="A17" sqref="A17"/>
    </sheetView>
  </sheetViews>
  <sheetFormatPr defaultRowHeight="15"/>
  <cols>
    <col min="1" max="1" width="30" bestFit="1" customWidth="1"/>
    <col min="2" max="2" width="1.140625" customWidth="1"/>
    <col min="3" max="3" width="9.85546875" bestFit="1" customWidth="1"/>
    <col min="4" max="4" width="1.140625" customWidth="1"/>
    <col min="5" max="5" width="19.85546875" bestFit="1" customWidth="1"/>
    <col min="6" max="6" width="1.140625" customWidth="1"/>
    <col min="7" max="7" width="19.7109375" bestFit="1" customWidth="1"/>
    <col min="8" max="8" width="1.140625" customWidth="1"/>
    <col min="9" max="9" width="39" bestFit="1" customWidth="1"/>
    <col min="10" max="10" width="1.140625" customWidth="1"/>
    <col min="11" max="11" width="9.85546875" bestFit="1" customWidth="1"/>
    <col min="12" max="12" width="1.140625" customWidth="1"/>
    <col min="13" max="13" width="19.85546875" bestFit="1" customWidth="1"/>
    <col min="14" max="14" width="1.140625" customWidth="1"/>
    <col min="15" max="15" width="19.7109375" bestFit="1" customWidth="1"/>
    <col min="16" max="16" width="1.140625" customWidth="1"/>
    <col min="17" max="17" width="39" bestFit="1" customWidth="1"/>
  </cols>
  <sheetData>
    <row r="2" spans="1:17" s="1" customFormat="1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s="1" customFormat="1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s="1" customFormat="1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24">
      <c r="A5" s="34" t="s">
        <v>261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s="1" customFormat="1" ht="21">
      <c r="A7" s="32" t="s">
        <v>3</v>
      </c>
      <c r="B7" s="24"/>
      <c r="C7" s="33" t="s">
        <v>163</v>
      </c>
      <c r="D7" s="33" t="s">
        <v>163</v>
      </c>
      <c r="E7" s="33" t="s">
        <v>163</v>
      </c>
      <c r="F7" s="33" t="s">
        <v>163</v>
      </c>
      <c r="G7" s="33" t="s">
        <v>163</v>
      </c>
      <c r="H7" s="33" t="s">
        <v>163</v>
      </c>
      <c r="I7" s="33" t="s">
        <v>163</v>
      </c>
      <c r="J7" s="24"/>
      <c r="K7" s="33" t="s">
        <v>164</v>
      </c>
      <c r="L7" s="33" t="s">
        <v>164</v>
      </c>
      <c r="M7" s="33" t="s">
        <v>164</v>
      </c>
      <c r="N7" s="33" t="s">
        <v>164</v>
      </c>
      <c r="O7" s="33" t="s">
        <v>164</v>
      </c>
      <c r="P7" s="33" t="s">
        <v>164</v>
      </c>
      <c r="Q7" s="33" t="s">
        <v>164</v>
      </c>
    </row>
    <row r="8" spans="1:17" s="1" customFormat="1" ht="21">
      <c r="A8" s="33" t="s">
        <v>3</v>
      </c>
      <c r="B8" s="24"/>
      <c r="C8" s="4" t="s">
        <v>7</v>
      </c>
      <c r="D8" s="24"/>
      <c r="E8" s="4" t="s">
        <v>190</v>
      </c>
      <c r="F8" s="24"/>
      <c r="G8" s="4" t="s">
        <v>191</v>
      </c>
      <c r="H8" s="24"/>
      <c r="I8" s="4" t="s">
        <v>192</v>
      </c>
      <c r="J8" s="24"/>
      <c r="K8" s="4" t="s">
        <v>7</v>
      </c>
      <c r="L8" s="24"/>
      <c r="M8" s="4" t="s">
        <v>190</v>
      </c>
      <c r="N8" s="24"/>
      <c r="O8" s="4" t="s">
        <v>191</v>
      </c>
      <c r="P8" s="24"/>
      <c r="Q8" s="4" t="s">
        <v>192</v>
      </c>
    </row>
    <row r="9" spans="1:17" s="1" customFormat="1" ht="21">
      <c r="A9" s="20" t="s">
        <v>57</v>
      </c>
      <c r="C9" s="6">
        <v>500000</v>
      </c>
      <c r="E9" s="6">
        <v>499909375000</v>
      </c>
      <c r="G9" s="6">
        <v>514906656250</v>
      </c>
      <c r="I9" s="6">
        <v>-14997281250</v>
      </c>
      <c r="K9" s="6">
        <v>500000</v>
      </c>
      <c r="M9" s="6">
        <v>499909375000</v>
      </c>
      <c r="O9" s="6">
        <v>514906656250</v>
      </c>
      <c r="Q9" s="6">
        <v>-14997281250</v>
      </c>
    </row>
    <row r="10" spans="1:17" s="1" customFormat="1" ht="21">
      <c r="A10" s="20" t="s">
        <v>60</v>
      </c>
      <c r="C10" s="6">
        <v>465000</v>
      </c>
      <c r="E10" s="6">
        <v>442832222109</v>
      </c>
      <c r="G10" s="6">
        <v>442832222109</v>
      </c>
      <c r="I10" s="6">
        <v>0</v>
      </c>
      <c r="K10" s="6">
        <v>465000</v>
      </c>
      <c r="M10" s="6">
        <v>442832222109</v>
      </c>
      <c r="O10" s="6">
        <v>425670810926</v>
      </c>
      <c r="Q10" s="6">
        <v>17161411183</v>
      </c>
    </row>
    <row r="11" spans="1:17" s="1" customFormat="1" ht="21">
      <c r="A11" s="20" t="s">
        <v>71</v>
      </c>
      <c r="C11" s="6">
        <v>400000</v>
      </c>
      <c r="E11" s="6">
        <v>399927500000</v>
      </c>
      <c r="G11" s="6">
        <v>399927500000</v>
      </c>
      <c r="I11" s="6">
        <v>0</v>
      </c>
      <c r="K11" s="6">
        <v>400000</v>
      </c>
      <c r="M11" s="6">
        <v>399927500000</v>
      </c>
      <c r="O11" s="6">
        <v>399019993750</v>
      </c>
      <c r="Q11" s="6">
        <v>907506250</v>
      </c>
    </row>
    <row r="12" spans="1:17" s="1" customFormat="1" ht="21">
      <c r="A12" s="20" t="s">
        <v>54</v>
      </c>
      <c r="C12" s="6">
        <v>455000</v>
      </c>
      <c r="E12" s="6">
        <v>464015881875</v>
      </c>
      <c r="G12" s="6">
        <v>455019361875</v>
      </c>
      <c r="I12" s="6">
        <v>8996520000</v>
      </c>
      <c r="K12" s="6">
        <v>455000</v>
      </c>
      <c r="M12" s="6">
        <v>464015881875</v>
      </c>
      <c r="O12" s="6">
        <v>455019361875</v>
      </c>
      <c r="Q12" s="6">
        <v>8996520000</v>
      </c>
    </row>
    <row r="13" spans="1:17" s="1" customFormat="1" ht="21">
      <c r="A13" s="20" t="s">
        <v>63</v>
      </c>
      <c r="C13" s="6">
        <v>100000</v>
      </c>
      <c r="E13" s="6">
        <v>94922792125</v>
      </c>
      <c r="G13" s="6">
        <v>98982056250</v>
      </c>
      <c r="I13" s="6">
        <v>-4059264125</v>
      </c>
      <c r="K13" s="6">
        <v>100000</v>
      </c>
      <c r="M13" s="6">
        <v>94922792125</v>
      </c>
      <c r="O13" s="6">
        <v>96382527500</v>
      </c>
      <c r="Q13" s="6">
        <v>-1459735375</v>
      </c>
    </row>
    <row r="14" spans="1:17" s="1" customFormat="1" ht="21">
      <c r="A14" s="20" t="s">
        <v>66</v>
      </c>
      <c r="C14" s="6">
        <v>102957</v>
      </c>
      <c r="E14" s="6">
        <v>101908955653</v>
      </c>
      <c r="G14" s="6">
        <v>101908955653</v>
      </c>
      <c r="I14" s="6">
        <v>0</v>
      </c>
      <c r="K14" s="6">
        <v>102957</v>
      </c>
      <c r="M14" s="6">
        <v>101908955653</v>
      </c>
      <c r="O14" s="6">
        <v>100566639712</v>
      </c>
      <c r="Q14" s="6">
        <v>1342315941</v>
      </c>
    </row>
    <row r="15" spans="1:17" s="1" customFormat="1" ht="21">
      <c r="A15" s="20" t="s">
        <v>69</v>
      </c>
      <c r="C15" s="6">
        <v>106340</v>
      </c>
      <c r="E15" s="6">
        <v>101323651758</v>
      </c>
      <c r="G15" s="6">
        <v>101323651758</v>
      </c>
      <c r="I15" s="6">
        <v>0</v>
      </c>
      <c r="K15" s="6">
        <v>106340</v>
      </c>
      <c r="M15" s="6">
        <v>101323651758</v>
      </c>
      <c r="O15" s="6">
        <v>101323651758</v>
      </c>
      <c r="Q15" s="6">
        <v>0</v>
      </c>
    </row>
    <row r="16" spans="1:17" s="1" customFormat="1" ht="21">
      <c r="A16" s="20" t="s">
        <v>74</v>
      </c>
      <c r="C16" s="6">
        <v>200000</v>
      </c>
      <c r="E16" s="6">
        <v>199963750000</v>
      </c>
      <c r="G16" s="6">
        <v>199963750000</v>
      </c>
      <c r="I16" s="6">
        <v>0</v>
      </c>
      <c r="K16" s="6">
        <v>200000</v>
      </c>
      <c r="M16" s="6">
        <v>199963750000</v>
      </c>
      <c r="O16" s="6">
        <v>200000000000</v>
      </c>
      <c r="Q16" s="6">
        <v>-36250000</v>
      </c>
    </row>
    <row r="17" spans="1:17" ht="19.5" thickBot="1">
      <c r="A17" s="1"/>
      <c r="B17" s="1"/>
      <c r="C17" s="6"/>
      <c r="D17" s="1"/>
      <c r="E17" s="17">
        <f>SUM('درآمد ناشی از تغییر قیمت اوراق'!E9:E16)</f>
        <v>2304804128520</v>
      </c>
      <c r="F17" s="1"/>
      <c r="G17" s="17">
        <f>SUM('درآمد ناشی از تغییر قیمت اوراق'!G9:G16)</f>
        <v>2314864153895</v>
      </c>
      <c r="H17" s="1"/>
      <c r="I17" s="17">
        <f>SUM('درآمد ناشی از تغییر قیمت اوراق'!I9:I16)</f>
        <v>-10060025375</v>
      </c>
      <c r="J17" s="1"/>
      <c r="K17" s="6"/>
      <c r="L17" s="1"/>
      <c r="M17" s="17">
        <f>SUM('درآمد ناشی از تغییر قیمت اوراق'!M9:M16)</f>
        <v>2304804128520</v>
      </c>
      <c r="N17" s="1"/>
      <c r="O17" s="17">
        <f>SUM('درآمد ناشی از تغییر قیمت اوراق'!O9:O16)</f>
        <v>2292889641771</v>
      </c>
      <c r="P17" s="1"/>
      <c r="Q17" s="17">
        <f>SUM('درآمد ناشی از تغییر قیمت اوراق'!Q9:Q16)</f>
        <v>11914486749</v>
      </c>
    </row>
    <row r="18" spans="1:17" ht="15.75" thickTop="1"/>
  </sheetData>
  <mergeCells count="7">
    <mergeCell ref="A2:Q2"/>
    <mergeCell ref="A3:Q3"/>
    <mergeCell ref="A4:Q4"/>
    <mergeCell ref="A7:A8"/>
    <mergeCell ref="C7:I7"/>
    <mergeCell ref="K7:Q7"/>
    <mergeCell ref="A5:Q5"/>
  </mergeCells>
  <pageMargins left="0.7" right="0.7" top="0.75" bottom="0.75" header="0.3" footer="0.3"/>
  <pageSetup scale="4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FD49-D473-4080-9AC2-B7A4B6BDB9D6}">
  <dimension ref="A2:Q34"/>
  <sheetViews>
    <sheetView rightToLeft="1" view="pageBreakPreview" zoomScale="80" zoomScaleNormal="90" zoomScaleSheetLayoutView="80" workbookViewId="0">
      <selection activeCell="A33" sqref="A33"/>
    </sheetView>
  </sheetViews>
  <sheetFormatPr defaultRowHeight="15"/>
  <cols>
    <col min="1" max="1" width="30" bestFit="1" customWidth="1"/>
    <col min="2" max="2" width="0.85546875" customWidth="1"/>
    <col min="3" max="3" width="9.85546875" bestFit="1" customWidth="1"/>
    <col min="4" max="4" width="0.85546875" customWidth="1"/>
    <col min="5" max="5" width="17.7109375" bestFit="1" customWidth="1"/>
    <col min="6" max="6" width="0.85546875" customWidth="1"/>
    <col min="7" max="7" width="18" bestFit="1" customWidth="1"/>
    <col min="8" max="8" width="0.85546875" customWidth="1"/>
    <col min="9" max="9" width="21.85546875" bestFit="1" customWidth="1"/>
    <col min="10" max="10" width="0.85546875" customWidth="1"/>
    <col min="11" max="11" width="11.5703125" bestFit="1" customWidth="1"/>
    <col min="12" max="12" width="0.85546875" customWidth="1"/>
    <col min="13" max="13" width="21.28515625" bestFit="1" customWidth="1"/>
    <col min="14" max="14" width="0.85546875" customWidth="1"/>
    <col min="15" max="15" width="21.28515625" bestFit="1" customWidth="1"/>
    <col min="16" max="16" width="0.85546875" customWidth="1"/>
    <col min="17" max="17" width="21.85546875" bestFit="1" customWidth="1"/>
  </cols>
  <sheetData>
    <row r="2" spans="1:17" s="1" customFormat="1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s="1" customFormat="1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s="1" customFormat="1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1" customFormat="1" ht="30" customHeight="1">
      <c r="A5" s="34" t="s">
        <v>258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s="1" customFormat="1" ht="21">
      <c r="A7" s="32" t="s">
        <v>3</v>
      </c>
      <c r="B7" s="24"/>
      <c r="C7" s="33" t="s">
        <v>163</v>
      </c>
      <c r="D7" s="33" t="s">
        <v>163</v>
      </c>
      <c r="E7" s="33" t="s">
        <v>163</v>
      </c>
      <c r="F7" s="33" t="s">
        <v>163</v>
      </c>
      <c r="G7" s="33" t="s">
        <v>163</v>
      </c>
      <c r="H7" s="33" t="s">
        <v>163</v>
      </c>
      <c r="I7" s="33" t="s">
        <v>163</v>
      </c>
      <c r="J7" s="24"/>
      <c r="K7" s="33" t="s">
        <v>164</v>
      </c>
      <c r="L7" s="33" t="s">
        <v>164</v>
      </c>
      <c r="M7" s="33" t="s">
        <v>164</v>
      </c>
      <c r="N7" s="33" t="s">
        <v>164</v>
      </c>
      <c r="O7" s="33" t="s">
        <v>164</v>
      </c>
      <c r="P7" s="33" t="s">
        <v>164</v>
      </c>
      <c r="Q7" s="33" t="s">
        <v>164</v>
      </c>
    </row>
    <row r="8" spans="1:17" s="1" customFormat="1" ht="21">
      <c r="A8" s="33" t="s">
        <v>3</v>
      </c>
      <c r="B8" s="24"/>
      <c r="C8" s="4" t="s">
        <v>7</v>
      </c>
      <c r="D8" s="24"/>
      <c r="E8" s="4" t="s">
        <v>190</v>
      </c>
      <c r="F8" s="24"/>
      <c r="G8" s="4" t="s">
        <v>191</v>
      </c>
      <c r="H8" s="24"/>
      <c r="I8" s="4" t="s">
        <v>193</v>
      </c>
      <c r="J8" s="24"/>
      <c r="K8" s="4" t="s">
        <v>7</v>
      </c>
      <c r="L8" s="24"/>
      <c r="M8" s="4" t="s">
        <v>190</v>
      </c>
      <c r="N8" s="24"/>
      <c r="O8" s="4" t="s">
        <v>191</v>
      </c>
      <c r="P8" s="24"/>
      <c r="Q8" s="4" t="s">
        <v>193</v>
      </c>
    </row>
    <row r="9" spans="1:17" s="1" customFormat="1" ht="21">
      <c r="A9" s="10" t="s">
        <v>49</v>
      </c>
      <c r="C9" s="6">
        <v>13900</v>
      </c>
      <c r="E9" s="6">
        <v>12279733900</v>
      </c>
      <c r="G9" s="6">
        <v>11767109559</v>
      </c>
      <c r="I9" s="6">
        <v>512624341</v>
      </c>
      <c r="K9" s="6">
        <v>5550519</v>
      </c>
      <c r="M9" s="6">
        <v>4702336597357</v>
      </c>
      <c r="O9" s="6">
        <v>4697822981527</v>
      </c>
      <c r="Q9" s="6">
        <v>4513615830</v>
      </c>
    </row>
    <row r="10" spans="1:17" s="1" customFormat="1" ht="21">
      <c r="A10" s="10" t="s">
        <v>43</v>
      </c>
      <c r="C10" s="6">
        <v>88500</v>
      </c>
      <c r="E10" s="6">
        <v>76442794243</v>
      </c>
      <c r="G10" s="6">
        <v>72584057613</v>
      </c>
      <c r="I10" s="6">
        <v>3858736630</v>
      </c>
      <c r="K10" s="6">
        <v>1668922</v>
      </c>
      <c r="M10" s="6">
        <v>1374742635620</v>
      </c>
      <c r="O10" s="6">
        <v>1369014646894</v>
      </c>
      <c r="Q10" s="6">
        <v>5727988726</v>
      </c>
    </row>
    <row r="11" spans="1:17" s="1" customFormat="1" ht="21">
      <c r="A11" s="10" t="s">
        <v>47</v>
      </c>
      <c r="C11" s="6">
        <v>3000</v>
      </c>
      <c r="E11" s="6">
        <v>2702510082</v>
      </c>
      <c r="G11" s="6">
        <v>2579254819</v>
      </c>
      <c r="I11" s="6">
        <v>123255263</v>
      </c>
      <c r="K11" s="6">
        <v>1199560</v>
      </c>
      <c r="M11" s="6">
        <v>1033064043753</v>
      </c>
      <c r="O11" s="6">
        <v>1031323636743</v>
      </c>
      <c r="Q11" s="6">
        <v>1740407010</v>
      </c>
    </row>
    <row r="12" spans="1:17" s="1" customFormat="1" ht="21">
      <c r="A12" s="10" t="s">
        <v>51</v>
      </c>
      <c r="C12" s="6">
        <v>257500</v>
      </c>
      <c r="E12" s="6">
        <v>223686818425</v>
      </c>
      <c r="G12" s="6">
        <v>213657942493</v>
      </c>
      <c r="I12" s="6">
        <v>10028875932</v>
      </c>
      <c r="K12" s="6">
        <v>551600</v>
      </c>
      <c r="M12" s="6">
        <v>465789023475</v>
      </c>
      <c r="O12" s="6">
        <v>457684353672</v>
      </c>
      <c r="Q12" s="6">
        <v>8104669803</v>
      </c>
    </row>
    <row r="13" spans="1:17" s="1" customFormat="1" ht="21">
      <c r="A13" s="10" t="s">
        <v>178</v>
      </c>
      <c r="C13" s="6">
        <v>0</v>
      </c>
      <c r="E13" s="6">
        <v>0</v>
      </c>
      <c r="G13" s="6">
        <v>0</v>
      </c>
      <c r="I13" s="6">
        <v>0</v>
      </c>
      <c r="K13" s="6">
        <v>279800</v>
      </c>
      <c r="M13" s="6">
        <v>279779911250</v>
      </c>
      <c r="O13" s="6">
        <v>279749286250</v>
      </c>
      <c r="Q13" s="6">
        <v>30625000</v>
      </c>
    </row>
    <row r="14" spans="1:17" s="1" customFormat="1" ht="21">
      <c r="A14" s="10" t="s">
        <v>180</v>
      </c>
      <c r="C14" s="6">
        <v>0</v>
      </c>
      <c r="E14" s="6">
        <v>0</v>
      </c>
      <c r="G14" s="6">
        <v>0</v>
      </c>
      <c r="I14" s="6">
        <v>0</v>
      </c>
      <c r="K14" s="6">
        <v>100000</v>
      </c>
      <c r="M14" s="6">
        <v>99984375000</v>
      </c>
      <c r="O14" s="6">
        <v>99981875000</v>
      </c>
      <c r="Q14" s="6">
        <v>2500000</v>
      </c>
    </row>
    <row r="15" spans="1:17" s="1" customFormat="1" ht="21">
      <c r="A15" s="10" t="s">
        <v>170</v>
      </c>
      <c r="C15" s="6">
        <v>0</v>
      </c>
      <c r="E15" s="6">
        <v>0</v>
      </c>
      <c r="G15" s="6">
        <v>0</v>
      </c>
      <c r="I15" s="6">
        <v>0</v>
      </c>
      <c r="K15" s="6">
        <v>335000</v>
      </c>
      <c r="M15" s="6">
        <v>334645408345</v>
      </c>
      <c r="O15" s="6">
        <v>329689777894</v>
      </c>
      <c r="Q15" s="6">
        <v>4955630451</v>
      </c>
    </row>
    <row r="16" spans="1:17" s="1" customFormat="1" ht="21">
      <c r="A16" s="10" t="s">
        <v>202</v>
      </c>
      <c r="C16" s="6">
        <v>0</v>
      </c>
      <c r="E16" s="6">
        <v>0</v>
      </c>
      <c r="G16" s="6">
        <v>0</v>
      </c>
      <c r="I16" s="6">
        <v>0</v>
      </c>
      <c r="K16" s="6">
        <v>1593376</v>
      </c>
      <c r="M16" s="6">
        <v>1407489233039</v>
      </c>
      <c r="O16" s="6">
        <v>1405236353817</v>
      </c>
      <c r="Q16" s="6">
        <v>2252879222</v>
      </c>
    </row>
    <row r="17" spans="1:17" s="1" customFormat="1" ht="21">
      <c r="A17" s="10" t="s">
        <v>203</v>
      </c>
      <c r="C17" s="6">
        <v>0</v>
      </c>
      <c r="E17" s="6">
        <v>0</v>
      </c>
      <c r="G17" s="6">
        <v>0</v>
      </c>
      <c r="I17" s="6">
        <v>0</v>
      </c>
      <c r="K17" s="6">
        <v>337790</v>
      </c>
      <c r="M17" s="6">
        <v>304377015913</v>
      </c>
      <c r="O17" s="6">
        <v>303692607957</v>
      </c>
      <c r="Q17" s="6">
        <v>684407956</v>
      </c>
    </row>
    <row r="18" spans="1:17" s="1" customFormat="1" ht="21">
      <c r="A18" s="10" t="s">
        <v>204</v>
      </c>
      <c r="C18" s="6">
        <v>0</v>
      </c>
      <c r="E18" s="6">
        <v>0</v>
      </c>
      <c r="G18" s="6">
        <v>0</v>
      </c>
      <c r="I18" s="6">
        <v>0</v>
      </c>
      <c r="K18" s="6">
        <v>1287256</v>
      </c>
      <c r="M18" s="6">
        <v>1007803616544</v>
      </c>
      <c r="O18" s="6">
        <v>1005495661600</v>
      </c>
      <c r="Q18" s="6">
        <v>2307954944</v>
      </c>
    </row>
    <row r="19" spans="1:17" s="1" customFormat="1" ht="21">
      <c r="A19" s="10" t="s">
        <v>205</v>
      </c>
      <c r="C19" s="6">
        <v>0</v>
      </c>
      <c r="E19" s="6">
        <v>0</v>
      </c>
      <c r="G19" s="6">
        <v>0</v>
      </c>
      <c r="I19" s="6">
        <v>0</v>
      </c>
      <c r="K19" s="6">
        <v>1589220</v>
      </c>
      <c r="M19" s="6">
        <v>1285684407520</v>
      </c>
      <c r="O19" s="6">
        <v>1281725930000</v>
      </c>
      <c r="Q19" s="6">
        <v>3958477520</v>
      </c>
    </row>
    <row r="20" spans="1:17" s="1" customFormat="1" ht="21">
      <c r="A20" s="10" t="s">
        <v>206</v>
      </c>
      <c r="C20" s="6">
        <v>0</v>
      </c>
      <c r="E20" s="6">
        <v>0</v>
      </c>
      <c r="G20" s="6">
        <v>0</v>
      </c>
      <c r="I20" s="6">
        <v>0</v>
      </c>
      <c r="K20" s="6">
        <v>1242562</v>
      </c>
      <c r="M20" s="6">
        <v>1002859245572</v>
      </c>
      <c r="O20" s="6">
        <v>1001313736460</v>
      </c>
      <c r="Q20" s="6">
        <v>1545509112</v>
      </c>
    </row>
    <row r="21" spans="1:17" s="1" customFormat="1" ht="21">
      <c r="A21" s="10" t="s">
        <v>207</v>
      </c>
      <c r="C21" s="6">
        <v>0</v>
      </c>
      <c r="E21" s="6">
        <v>0</v>
      </c>
      <c r="G21" s="6">
        <v>0</v>
      </c>
      <c r="I21" s="6">
        <v>0</v>
      </c>
      <c r="K21" s="6">
        <v>1657391</v>
      </c>
      <c r="M21" s="6">
        <v>1300070648220</v>
      </c>
      <c r="O21" s="6">
        <v>1295068864798</v>
      </c>
      <c r="Q21" s="6">
        <v>5001783422</v>
      </c>
    </row>
    <row r="22" spans="1:17" s="1" customFormat="1" ht="21">
      <c r="A22" s="10" t="s">
        <v>208</v>
      </c>
      <c r="C22" s="6">
        <v>0</v>
      </c>
      <c r="E22" s="6">
        <v>0</v>
      </c>
      <c r="G22" s="6">
        <v>0</v>
      </c>
      <c r="I22" s="6">
        <v>0</v>
      </c>
      <c r="K22" s="6">
        <v>260431</v>
      </c>
      <c r="M22" s="6">
        <v>202175958219</v>
      </c>
      <c r="O22" s="6">
        <v>201395727200</v>
      </c>
      <c r="Q22" s="6">
        <v>780231019</v>
      </c>
    </row>
    <row r="23" spans="1:17" s="1" customFormat="1" ht="21">
      <c r="A23" s="10" t="s">
        <v>176</v>
      </c>
      <c r="C23" s="6">
        <v>0</v>
      </c>
      <c r="E23" s="6">
        <v>0</v>
      </c>
      <c r="G23" s="6">
        <v>0</v>
      </c>
      <c r="I23" s="6">
        <v>0</v>
      </c>
      <c r="K23" s="6">
        <v>72200</v>
      </c>
      <c r="M23" s="6">
        <v>70927142125</v>
      </c>
      <c r="O23" s="6">
        <v>70589417348</v>
      </c>
      <c r="Q23" s="6">
        <v>337724777</v>
      </c>
    </row>
    <row r="24" spans="1:17" s="1" customFormat="1" ht="21">
      <c r="A24" s="10" t="s">
        <v>209</v>
      </c>
      <c r="C24" s="6">
        <v>0</v>
      </c>
      <c r="E24" s="6">
        <v>0</v>
      </c>
      <c r="G24" s="6">
        <v>0</v>
      </c>
      <c r="I24" s="6">
        <v>0</v>
      </c>
      <c r="K24" s="6">
        <v>281400</v>
      </c>
      <c r="M24" s="6">
        <v>197268934602</v>
      </c>
      <c r="O24" s="6">
        <v>196561053028</v>
      </c>
      <c r="Q24" s="6">
        <v>707881574</v>
      </c>
    </row>
    <row r="25" spans="1:17" s="1" customFormat="1" ht="21">
      <c r="A25" s="10" t="s">
        <v>172</v>
      </c>
      <c r="C25" s="6">
        <v>0</v>
      </c>
      <c r="E25" s="6">
        <v>0</v>
      </c>
      <c r="G25" s="6">
        <v>0</v>
      </c>
      <c r="I25" s="6">
        <v>0</v>
      </c>
      <c r="K25" s="6">
        <v>245000</v>
      </c>
      <c r="M25" s="6">
        <v>226116086657</v>
      </c>
      <c r="O25" s="6">
        <v>222885094753</v>
      </c>
      <c r="Q25" s="6">
        <v>3230991904</v>
      </c>
    </row>
    <row r="26" spans="1:17" s="1" customFormat="1" ht="21">
      <c r="A26" s="10" t="s">
        <v>210</v>
      </c>
      <c r="C26" s="6">
        <v>0</v>
      </c>
      <c r="E26" s="6">
        <v>0</v>
      </c>
      <c r="G26" s="6">
        <v>0</v>
      </c>
      <c r="I26" s="6">
        <v>0</v>
      </c>
      <c r="K26" s="6">
        <v>66000</v>
      </c>
      <c r="M26" s="6">
        <v>44569330359</v>
      </c>
      <c r="O26" s="6">
        <v>44367716893</v>
      </c>
      <c r="Q26" s="6">
        <v>201613466</v>
      </c>
    </row>
    <row r="27" spans="1:17" s="1" customFormat="1" ht="21">
      <c r="A27" s="10" t="s">
        <v>174</v>
      </c>
      <c r="C27" s="6">
        <v>0</v>
      </c>
      <c r="E27" s="6">
        <v>0</v>
      </c>
      <c r="G27" s="6">
        <v>0</v>
      </c>
      <c r="I27" s="6">
        <v>0</v>
      </c>
      <c r="K27" s="6">
        <v>30000</v>
      </c>
      <c r="M27" s="6">
        <v>29370675600</v>
      </c>
      <c r="O27" s="6">
        <v>29994562500</v>
      </c>
      <c r="Q27" s="6">
        <v>-623886900</v>
      </c>
    </row>
    <row r="28" spans="1:17" s="1" customFormat="1" ht="21">
      <c r="A28" s="10" t="s">
        <v>211</v>
      </c>
      <c r="C28" s="6">
        <v>0</v>
      </c>
      <c r="E28" s="6">
        <v>0</v>
      </c>
      <c r="G28" s="6">
        <v>0</v>
      </c>
      <c r="I28" s="6">
        <v>0</v>
      </c>
      <c r="K28" s="6">
        <v>77600</v>
      </c>
      <c r="M28" s="6">
        <v>48432749979</v>
      </c>
      <c r="O28" s="6">
        <v>47924832049</v>
      </c>
      <c r="Q28" s="6">
        <v>507917930</v>
      </c>
    </row>
    <row r="29" spans="1:17" s="1" customFormat="1" ht="21">
      <c r="A29" s="10" t="s">
        <v>212</v>
      </c>
      <c r="C29" s="6">
        <v>0</v>
      </c>
      <c r="E29" s="6">
        <v>0</v>
      </c>
      <c r="G29" s="6">
        <v>0</v>
      </c>
      <c r="I29" s="6">
        <v>0</v>
      </c>
      <c r="K29" s="6">
        <v>42000</v>
      </c>
      <c r="M29" s="6">
        <v>25574808736</v>
      </c>
      <c r="O29" s="6">
        <v>25378519309</v>
      </c>
      <c r="Q29" s="6">
        <v>196289427</v>
      </c>
    </row>
    <row r="30" spans="1:17" s="1" customFormat="1" ht="21">
      <c r="A30" s="10" t="s">
        <v>213</v>
      </c>
      <c r="C30" s="6">
        <v>0</v>
      </c>
      <c r="E30" s="6">
        <v>0</v>
      </c>
      <c r="G30" s="6">
        <v>0</v>
      </c>
      <c r="I30" s="6">
        <v>0</v>
      </c>
      <c r="K30" s="6">
        <v>65100</v>
      </c>
      <c r="M30" s="6">
        <v>42368839259</v>
      </c>
      <c r="O30" s="6">
        <v>41988398223</v>
      </c>
      <c r="Q30" s="6">
        <v>380441036</v>
      </c>
    </row>
    <row r="31" spans="1:17" s="1" customFormat="1" ht="21">
      <c r="A31" s="10" t="s">
        <v>214</v>
      </c>
      <c r="C31" s="6">
        <v>0</v>
      </c>
      <c r="E31" s="6">
        <v>0</v>
      </c>
      <c r="G31" s="6">
        <v>0</v>
      </c>
      <c r="I31" s="6">
        <v>0</v>
      </c>
      <c r="K31" s="6">
        <v>29300</v>
      </c>
      <c r="M31" s="6">
        <v>18807190580</v>
      </c>
      <c r="O31" s="6">
        <v>18681223414</v>
      </c>
      <c r="Q31" s="6">
        <v>125967166</v>
      </c>
    </row>
    <row r="32" spans="1:17" s="1" customFormat="1" ht="21">
      <c r="A32" s="10" t="s">
        <v>71</v>
      </c>
      <c r="C32" s="6">
        <v>0</v>
      </c>
      <c r="E32" s="6">
        <v>0</v>
      </c>
      <c r="G32" s="6">
        <v>0</v>
      </c>
      <c r="I32" s="6">
        <v>0</v>
      </c>
      <c r="K32" s="6">
        <v>400000</v>
      </c>
      <c r="M32" s="6">
        <v>419980000000</v>
      </c>
      <c r="O32" s="6">
        <v>419923875000</v>
      </c>
      <c r="Q32" s="6">
        <v>56125000</v>
      </c>
    </row>
    <row r="33" spans="5:17" ht="19.5" thickBot="1">
      <c r="E33" s="17">
        <f>SUM(E9:E32)</f>
        <v>315111856650</v>
      </c>
      <c r="G33" s="17">
        <f>SUM(G9:G32)</f>
        <v>300588364484</v>
      </c>
      <c r="I33" s="17">
        <f>SUM(I9:I32)</f>
        <v>14523492166</v>
      </c>
      <c r="M33" s="17">
        <f>SUM(M9:M32)</f>
        <v>15924217877724</v>
      </c>
      <c r="O33" s="17">
        <f>SUM(O9:O32)</f>
        <v>15877490132329</v>
      </c>
      <c r="Q33" s="17">
        <f>SUM(Q9:Q32)</f>
        <v>46727745395</v>
      </c>
    </row>
    <row r="34" spans="5:17" ht="15.75" thickTop="1"/>
  </sheetData>
  <mergeCells count="7">
    <mergeCell ref="A2:Q2"/>
    <mergeCell ref="A3:Q3"/>
    <mergeCell ref="A4:Q4"/>
    <mergeCell ref="A7:A8"/>
    <mergeCell ref="C7:I7"/>
    <mergeCell ref="K7:Q7"/>
    <mergeCell ref="A5:Q5"/>
  </mergeCells>
  <pageMargins left="0.7" right="0.7" top="0.75" bottom="0.75" header="0.3" footer="0.3"/>
  <pageSetup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2"/>
  <sheetViews>
    <sheetView rightToLeft="1" view="pageBreakPreview" zoomScale="70" zoomScaleNormal="80" zoomScaleSheetLayoutView="70" workbookViewId="0">
      <selection activeCell="A35" sqref="A35"/>
    </sheetView>
  </sheetViews>
  <sheetFormatPr defaultRowHeight="18.75"/>
  <cols>
    <col min="1" max="1" width="26" style="1" bestFit="1" customWidth="1"/>
    <col min="2" max="2" width="1" style="1" customWidth="1"/>
    <col min="3" max="3" width="23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29.28515625" style="1" bestFit="1" customWidth="1"/>
    <col min="10" max="10" width="1" style="1" customWidth="1"/>
    <col min="11" max="11" width="25.28515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s="12" customFormat="1" ht="24" customHeight="1">
      <c r="A5" s="34" t="s">
        <v>254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2" customFormat="1" ht="24" customHeight="1">
      <c r="A6" s="34" t="s">
        <v>262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8" spans="1:11" ht="21">
      <c r="A8" s="33" t="s">
        <v>221</v>
      </c>
      <c r="B8" s="33" t="s">
        <v>221</v>
      </c>
      <c r="C8" s="33" t="s">
        <v>221</v>
      </c>
      <c r="D8" s="24"/>
      <c r="E8" s="33" t="s">
        <v>163</v>
      </c>
      <c r="F8" s="33" t="s">
        <v>163</v>
      </c>
      <c r="G8" s="33" t="s">
        <v>163</v>
      </c>
      <c r="H8" s="24"/>
      <c r="I8" s="33" t="s">
        <v>164</v>
      </c>
      <c r="J8" s="33" t="s">
        <v>164</v>
      </c>
      <c r="K8" s="33" t="s">
        <v>164</v>
      </c>
    </row>
    <row r="9" spans="1:11" ht="21">
      <c r="A9" s="4" t="s">
        <v>222</v>
      </c>
      <c r="B9" s="24"/>
      <c r="C9" s="4" t="s">
        <v>87</v>
      </c>
      <c r="D9" s="24"/>
      <c r="E9" s="4" t="s">
        <v>223</v>
      </c>
      <c r="F9" s="24"/>
      <c r="G9" s="4" t="s">
        <v>224</v>
      </c>
      <c r="H9" s="24"/>
      <c r="I9" s="4" t="s">
        <v>223</v>
      </c>
      <c r="J9" s="24"/>
      <c r="K9" s="4" t="s">
        <v>224</v>
      </c>
    </row>
    <row r="10" spans="1:11" ht="21">
      <c r="A10" s="20" t="s">
        <v>97</v>
      </c>
      <c r="C10" s="6" t="s">
        <v>225</v>
      </c>
      <c r="E10" s="6">
        <v>0</v>
      </c>
      <c r="G10" s="1" t="s">
        <v>32</v>
      </c>
      <c r="I10" s="6">
        <v>3805150674</v>
      </c>
      <c r="K10" s="1" t="s">
        <v>32</v>
      </c>
    </row>
    <row r="11" spans="1:11" ht="21">
      <c r="A11" s="20" t="s">
        <v>105</v>
      </c>
      <c r="C11" s="6" t="s">
        <v>226</v>
      </c>
      <c r="E11" s="6">
        <v>0</v>
      </c>
      <c r="G11" s="1" t="s">
        <v>32</v>
      </c>
      <c r="I11" s="6">
        <v>20712328</v>
      </c>
      <c r="K11" s="1" t="s">
        <v>32</v>
      </c>
    </row>
    <row r="12" spans="1:11" ht="21">
      <c r="A12" s="20" t="s">
        <v>102</v>
      </c>
      <c r="C12" s="6" t="s">
        <v>227</v>
      </c>
      <c r="E12" s="6">
        <v>0</v>
      </c>
      <c r="G12" s="1" t="s">
        <v>32</v>
      </c>
      <c r="I12" s="6">
        <v>3145205471</v>
      </c>
      <c r="K12" s="1" t="s">
        <v>32</v>
      </c>
    </row>
    <row r="13" spans="1:11" ht="21">
      <c r="A13" s="20" t="s">
        <v>120</v>
      </c>
      <c r="C13" s="6" t="s">
        <v>228</v>
      </c>
      <c r="E13" s="6">
        <v>0</v>
      </c>
      <c r="G13" s="1" t="s">
        <v>32</v>
      </c>
      <c r="I13" s="6">
        <v>966575330</v>
      </c>
      <c r="K13" s="1" t="s">
        <v>32</v>
      </c>
    </row>
    <row r="14" spans="1:11" ht="21">
      <c r="A14" s="20" t="s">
        <v>120</v>
      </c>
      <c r="C14" s="6" t="s">
        <v>229</v>
      </c>
      <c r="E14" s="6">
        <v>0</v>
      </c>
      <c r="G14" s="1" t="s">
        <v>32</v>
      </c>
      <c r="I14" s="6">
        <v>11391780806</v>
      </c>
      <c r="K14" s="1" t="s">
        <v>32</v>
      </c>
    </row>
    <row r="15" spans="1:11" ht="21">
      <c r="A15" s="20" t="s">
        <v>102</v>
      </c>
      <c r="C15" s="6" t="s">
        <v>230</v>
      </c>
      <c r="E15" s="6">
        <v>0</v>
      </c>
      <c r="G15" s="1" t="s">
        <v>32</v>
      </c>
      <c r="I15" s="6">
        <v>10363835593</v>
      </c>
      <c r="K15" s="1" t="s">
        <v>32</v>
      </c>
    </row>
    <row r="16" spans="1:11" ht="21">
      <c r="A16" s="20" t="s">
        <v>105</v>
      </c>
      <c r="C16" s="6" t="s">
        <v>231</v>
      </c>
      <c r="E16" s="6">
        <v>0</v>
      </c>
      <c r="G16" s="1" t="s">
        <v>32</v>
      </c>
      <c r="I16" s="6">
        <v>61027397</v>
      </c>
      <c r="K16" s="1" t="s">
        <v>32</v>
      </c>
    </row>
    <row r="17" spans="1:11" ht="21">
      <c r="A17" s="20" t="s">
        <v>102</v>
      </c>
      <c r="C17" s="6" t="s">
        <v>232</v>
      </c>
      <c r="E17" s="6">
        <v>0</v>
      </c>
      <c r="G17" s="1" t="s">
        <v>32</v>
      </c>
      <c r="I17" s="6">
        <v>1762849275</v>
      </c>
      <c r="K17" s="1" t="s">
        <v>32</v>
      </c>
    </row>
    <row r="18" spans="1:11" ht="21">
      <c r="A18" s="20" t="s">
        <v>120</v>
      </c>
      <c r="C18" s="6" t="s">
        <v>233</v>
      </c>
      <c r="E18" s="6">
        <v>0</v>
      </c>
      <c r="G18" s="1" t="s">
        <v>32</v>
      </c>
      <c r="I18" s="6">
        <v>3682191768</v>
      </c>
      <c r="K18" s="1" t="s">
        <v>32</v>
      </c>
    </row>
    <row r="19" spans="1:11" ht="21">
      <c r="A19" s="20" t="s">
        <v>102</v>
      </c>
      <c r="C19" s="6" t="s">
        <v>129</v>
      </c>
      <c r="E19" s="6">
        <v>1377049176</v>
      </c>
      <c r="G19" s="1" t="s">
        <v>32</v>
      </c>
      <c r="I19" s="6">
        <v>15172273323</v>
      </c>
      <c r="K19" s="1" t="s">
        <v>32</v>
      </c>
    </row>
    <row r="20" spans="1:11" ht="21">
      <c r="A20" s="20" t="s">
        <v>102</v>
      </c>
      <c r="C20" s="6" t="s">
        <v>132</v>
      </c>
      <c r="E20" s="6">
        <v>824163913</v>
      </c>
      <c r="G20" s="1" t="s">
        <v>32</v>
      </c>
      <c r="I20" s="6">
        <v>4962731145</v>
      </c>
      <c r="K20" s="1" t="s">
        <v>32</v>
      </c>
    </row>
    <row r="21" spans="1:11" ht="21">
      <c r="A21" s="20" t="s">
        <v>105</v>
      </c>
      <c r="C21" s="6" t="s">
        <v>234</v>
      </c>
      <c r="E21" s="6">
        <v>0</v>
      </c>
      <c r="G21" s="1" t="s">
        <v>32</v>
      </c>
      <c r="I21" s="6">
        <v>2998886298</v>
      </c>
      <c r="K21" s="1" t="s">
        <v>32</v>
      </c>
    </row>
    <row r="22" spans="1:11" ht="21">
      <c r="A22" s="20" t="s">
        <v>111</v>
      </c>
      <c r="C22" s="6" t="s">
        <v>235</v>
      </c>
      <c r="E22" s="6">
        <v>0</v>
      </c>
      <c r="G22" s="1" t="s">
        <v>32</v>
      </c>
      <c r="I22" s="6">
        <v>9527671216</v>
      </c>
      <c r="K22" s="1" t="s">
        <v>32</v>
      </c>
    </row>
    <row r="23" spans="1:11" ht="21">
      <c r="A23" s="20" t="s">
        <v>111</v>
      </c>
      <c r="C23" s="6" t="s">
        <v>137</v>
      </c>
      <c r="E23" s="6">
        <v>188961748</v>
      </c>
      <c r="G23" s="1" t="s">
        <v>32</v>
      </c>
      <c r="I23" s="6">
        <v>36398618106</v>
      </c>
      <c r="K23" s="1" t="s">
        <v>32</v>
      </c>
    </row>
    <row r="24" spans="1:11" ht="21">
      <c r="A24" s="20" t="s">
        <v>139</v>
      </c>
      <c r="C24" s="6" t="s">
        <v>236</v>
      </c>
      <c r="E24" s="6">
        <v>0</v>
      </c>
      <c r="G24" s="1" t="s">
        <v>32</v>
      </c>
      <c r="I24" s="6">
        <v>13925561609</v>
      </c>
      <c r="K24" s="1" t="s">
        <v>32</v>
      </c>
    </row>
    <row r="25" spans="1:11" ht="21">
      <c r="A25" s="20" t="s">
        <v>111</v>
      </c>
      <c r="C25" s="6" t="s">
        <v>142</v>
      </c>
      <c r="E25" s="6">
        <v>266464480</v>
      </c>
      <c r="G25" s="1" t="s">
        <v>32</v>
      </c>
      <c r="I25" s="6">
        <v>10511931915</v>
      </c>
      <c r="K25" s="1" t="s">
        <v>32</v>
      </c>
    </row>
    <row r="26" spans="1:11" ht="21">
      <c r="A26" s="20" t="s">
        <v>139</v>
      </c>
      <c r="C26" s="6" t="s">
        <v>143</v>
      </c>
      <c r="E26" s="6">
        <v>5333147514</v>
      </c>
      <c r="G26" s="1" t="s">
        <v>32</v>
      </c>
      <c r="I26" s="6">
        <v>28093816664</v>
      </c>
      <c r="K26" s="1" t="s">
        <v>32</v>
      </c>
    </row>
    <row r="27" spans="1:11" ht="21">
      <c r="A27" s="20" t="s">
        <v>102</v>
      </c>
      <c r="C27" s="6" t="s">
        <v>237</v>
      </c>
      <c r="E27" s="6">
        <v>0</v>
      </c>
      <c r="G27" s="1" t="s">
        <v>32</v>
      </c>
      <c r="I27" s="6">
        <v>10726027380</v>
      </c>
      <c r="K27" s="1" t="s">
        <v>32</v>
      </c>
    </row>
    <row r="28" spans="1:11" ht="21">
      <c r="A28" s="20" t="s">
        <v>102</v>
      </c>
      <c r="C28" s="6" t="s">
        <v>145</v>
      </c>
      <c r="E28" s="6">
        <v>2382595613</v>
      </c>
      <c r="G28" s="1" t="s">
        <v>32</v>
      </c>
      <c r="I28" s="6">
        <v>4842259719</v>
      </c>
      <c r="K28" s="1" t="s">
        <v>32</v>
      </c>
    </row>
    <row r="29" spans="1:11" ht="21">
      <c r="A29" s="20" t="s">
        <v>102</v>
      </c>
      <c r="C29" s="6" t="s">
        <v>147</v>
      </c>
      <c r="E29" s="6">
        <v>2371584692</v>
      </c>
      <c r="G29" s="1" t="s">
        <v>32</v>
      </c>
      <c r="I29" s="6">
        <v>3672131136</v>
      </c>
      <c r="K29" s="1" t="s">
        <v>32</v>
      </c>
    </row>
    <row r="30" spans="1:11" ht="21">
      <c r="A30" s="20" t="s">
        <v>102</v>
      </c>
      <c r="C30" s="6" t="s">
        <v>149</v>
      </c>
      <c r="E30" s="6">
        <v>7114754076</v>
      </c>
      <c r="G30" s="1" t="s">
        <v>32</v>
      </c>
      <c r="I30" s="6">
        <v>9639344232</v>
      </c>
      <c r="K30" s="1" t="s">
        <v>32</v>
      </c>
    </row>
    <row r="31" spans="1:11" ht="21">
      <c r="A31" s="20" t="s">
        <v>111</v>
      </c>
      <c r="C31" s="6" t="s">
        <v>151</v>
      </c>
      <c r="E31" s="6">
        <v>8240437140</v>
      </c>
      <c r="G31" s="1" t="s">
        <v>32</v>
      </c>
      <c r="I31" s="6">
        <v>8240437140</v>
      </c>
      <c r="K31" s="1" t="s">
        <v>32</v>
      </c>
    </row>
    <row r="32" spans="1:11" ht="21">
      <c r="A32" s="20" t="s">
        <v>102</v>
      </c>
      <c r="C32" s="6" t="s">
        <v>153</v>
      </c>
      <c r="E32" s="6">
        <v>3914207648</v>
      </c>
      <c r="G32" s="1" t="s">
        <v>32</v>
      </c>
      <c r="I32" s="6">
        <v>3914207648</v>
      </c>
      <c r="K32" s="1" t="s">
        <v>32</v>
      </c>
    </row>
    <row r="33" spans="1:11" ht="21">
      <c r="A33" s="20" t="s">
        <v>111</v>
      </c>
      <c r="C33" s="6" t="s">
        <v>154</v>
      </c>
      <c r="E33" s="6">
        <v>1426229505</v>
      </c>
      <c r="G33" s="1" t="s">
        <v>32</v>
      </c>
      <c r="I33" s="6">
        <v>1426229505</v>
      </c>
      <c r="K33" s="1" t="s">
        <v>32</v>
      </c>
    </row>
    <row r="34" spans="1:11" ht="21">
      <c r="A34" s="20" t="s">
        <v>156</v>
      </c>
      <c r="C34" s="6" t="s">
        <v>159</v>
      </c>
      <c r="E34" s="6">
        <v>1692622946</v>
      </c>
      <c r="G34" s="1" t="s">
        <v>32</v>
      </c>
      <c r="I34" s="6">
        <v>1692622946</v>
      </c>
      <c r="K34" s="1" t="s">
        <v>32</v>
      </c>
    </row>
    <row r="35" spans="1:11" ht="21.75" thickBot="1">
      <c r="A35" s="20"/>
      <c r="C35" s="6"/>
      <c r="E35" s="17">
        <f>SUM(E10:E34)</f>
        <v>35132218451</v>
      </c>
      <c r="I35" s="17">
        <f>SUM(I10:I34)</f>
        <v>200944078624</v>
      </c>
    </row>
    <row r="36" spans="1:11" ht="21.75" thickTop="1">
      <c r="A36" s="20"/>
      <c r="C36" s="6"/>
      <c r="E36" s="6"/>
      <c r="I36" s="6"/>
    </row>
    <row r="37" spans="1:11" ht="21">
      <c r="A37" s="20"/>
      <c r="C37" s="6"/>
      <c r="E37" s="6"/>
      <c r="I37" s="6"/>
    </row>
    <row r="38" spans="1:11">
      <c r="C38" s="6"/>
      <c r="E38" s="6"/>
      <c r="I38" s="6"/>
    </row>
    <row r="39" spans="1:11">
      <c r="C39" s="6"/>
      <c r="E39" s="6"/>
      <c r="I39" s="6"/>
    </row>
    <row r="40" spans="1:11">
      <c r="C40" s="6"/>
      <c r="E40" s="6"/>
      <c r="I40" s="6"/>
    </row>
    <row r="41" spans="1:11">
      <c r="C41" s="6"/>
      <c r="E41" s="6"/>
      <c r="I41" s="6"/>
    </row>
    <row r="42" spans="1:11">
      <c r="C42" s="6"/>
      <c r="E42" s="6"/>
      <c r="I42" s="6"/>
    </row>
  </sheetData>
  <mergeCells count="8">
    <mergeCell ref="A8:C8"/>
    <mergeCell ref="E8:G8"/>
    <mergeCell ref="I8:K8"/>
    <mergeCell ref="A2:K2"/>
    <mergeCell ref="A3:K3"/>
    <mergeCell ref="A4:K4"/>
    <mergeCell ref="A5:K5"/>
    <mergeCell ref="A6:K6"/>
  </mergeCells>
  <pageMargins left="0.7" right="0.7" top="0.75" bottom="0.75" header="0.3" footer="0.3"/>
  <pageSetup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41"/>
  <sheetViews>
    <sheetView rightToLeft="1" view="pageBreakPreview" zoomScaleNormal="100" zoomScaleSheetLayoutView="100" workbookViewId="0">
      <selection activeCell="A12" sqref="A12"/>
    </sheetView>
  </sheetViews>
  <sheetFormatPr defaultRowHeight="18.7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>
      <c r="A2" s="32" t="s">
        <v>0</v>
      </c>
      <c r="B2" s="32"/>
      <c r="C2" s="32"/>
      <c r="D2" s="32"/>
      <c r="E2" s="32"/>
    </row>
    <row r="3" spans="1:5" ht="21">
      <c r="A3" s="32" t="s">
        <v>161</v>
      </c>
      <c r="B3" s="32"/>
      <c r="C3" s="32"/>
      <c r="D3" s="32"/>
      <c r="E3" s="32"/>
    </row>
    <row r="4" spans="1:5" ht="21">
      <c r="A4" s="32" t="s">
        <v>2</v>
      </c>
      <c r="B4" s="32"/>
      <c r="C4" s="32"/>
      <c r="D4" s="32"/>
      <c r="E4" s="32"/>
    </row>
    <row r="5" spans="1:5" ht="30" customHeight="1">
      <c r="A5" s="34" t="s">
        <v>263</v>
      </c>
      <c r="B5" s="34"/>
      <c r="C5" s="34"/>
      <c r="D5" s="34"/>
      <c r="E5" s="34"/>
    </row>
    <row r="7" spans="1:5" ht="21">
      <c r="A7" s="32" t="s">
        <v>238</v>
      </c>
      <c r="B7" s="24"/>
      <c r="C7" s="4" t="s">
        <v>163</v>
      </c>
      <c r="D7" s="24"/>
      <c r="E7" s="4" t="s">
        <v>6</v>
      </c>
    </row>
    <row r="8" spans="1:5" ht="21">
      <c r="A8" s="33" t="s">
        <v>238</v>
      </c>
      <c r="B8" s="24"/>
      <c r="C8" s="4" t="s">
        <v>90</v>
      </c>
      <c r="D8" s="24"/>
      <c r="E8" s="4" t="s">
        <v>90</v>
      </c>
    </row>
    <row r="9" spans="1:5" ht="21">
      <c r="A9" s="20" t="s">
        <v>238</v>
      </c>
      <c r="C9" s="6">
        <v>1987819097</v>
      </c>
      <c r="E9" s="6">
        <v>11104928583</v>
      </c>
    </row>
    <row r="10" spans="1:5" ht="21">
      <c r="A10" s="20" t="s">
        <v>239</v>
      </c>
      <c r="C10" s="6">
        <v>0</v>
      </c>
      <c r="E10" s="6">
        <v>421522839</v>
      </c>
    </row>
    <row r="11" spans="1:5" ht="21">
      <c r="A11" s="20" t="s">
        <v>240</v>
      </c>
      <c r="C11" s="6">
        <v>0</v>
      </c>
      <c r="E11" s="6">
        <v>0</v>
      </c>
    </row>
    <row r="12" spans="1:5" ht="21.75" thickBot="1">
      <c r="A12" s="20" t="s">
        <v>32</v>
      </c>
      <c r="C12" s="17">
        <f>SUM(C9:C11)</f>
        <v>1987819097</v>
      </c>
      <c r="E12" s="17">
        <f>SUM(E9:E11)</f>
        <v>11526451422</v>
      </c>
    </row>
    <row r="13" spans="1:5" ht="21.75" thickTop="1">
      <c r="A13" s="20"/>
      <c r="C13" s="6"/>
      <c r="E13" s="6"/>
    </row>
    <row r="14" spans="1:5">
      <c r="C14" s="6"/>
      <c r="E14" s="6"/>
    </row>
    <row r="15" spans="1:5">
      <c r="C15" s="6"/>
      <c r="E15" s="6"/>
    </row>
    <row r="16" spans="1:5">
      <c r="C16" s="6"/>
      <c r="E16" s="6"/>
    </row>
    <row r="17" spans="3:5">
      <c r="C17" s="6"/>
      <c r="E17" s="6"/>
    </row>
    <row r="18" spans="3:5">
      <c r="C18" s="6"/>
      <c r="E18" s="6"/>
    </row>
    <row r="19" spans="3:5">
      <c r="C19" s="6"/>
      <c r="E19" s="6"/>
    </row>
    <row r="20" spans="3:5">
      <c r="C20" s="6"/>
      <c r="E20" s="6"/>
    </row>
    <row r="21" spans="3:5">
      <c r="C21" s="6"/>
      <c r="E21" s="6"/>
    </row>
    <row r="22" spans="3:5">
      <c r="C22" s="6"/>
      <c r="E22" s="6"/>
    </row>
    <row r="23" spans="3:5">
      <c r="C23" s="6"/>
      <c r="E23" s="6"/>
    </row>
    <row r="24" spans="3:5">
      <c r="C24" s="6"/>
      <c r="E24" s="6"/>
    </row>
    <row r="25" spans="3:5">
      <c r="C25" s="6"/>
      <c r="E25" s="6"/>
    </row>
    <row r="26" spans="3:5">
      <c r="C26" s="6"/>
      <c r="E26" s="6"/>
    </row>
    <row r="27" spans="3:5">
      <c r="C27" s="6"/>
      <c r="E27" s="6"/>
    </row>
    <row r="28" spans="3:5">
      <c r="C28" s="6"/>
      <c r="E28" s="6"/>
    </row>
    <row r="29" spans="3:5">
      <c r="C29" s="6"/>
      <c r="E29" s="6"/>
    </row>
    <row r="30" spans="3:5">
      <c r="C30" s="6"/>
      <c r="E30" s="6"/>
    </row>
    <row r="31" spans="3:5">
      <c r="C31" s="6"/>
      <c r="E31" s="6"/>
    </row>
    <row r="32" spans="3:5">
      <c r="C32" s="6"/>
      <c r="E32" s="6"/>
    </row>
    <row r="33" spans="3:5">
      <c r="C33" s="6"/>
      <c r="E33" s="6"/>
    </row>
    <row r="34" spans="3:5">
      <c r="C34" s="6"/>
      <c r="E34" s="6"/>
    </row>
    <row r="35" spans="3:5">
      <c r="C35" s="6"/>
      <c r="E35" s="6"/>
    </row>
    <row r="36" spans="3:5">
      <c r="C36" s="6"/>
      <c r="E36" s="6"/>
    </row>
    <row r="37" spans="3:5">
      <c r="C37" s="6"/>
      <c r="E37" s="6"/>
    </row>
    <row r="38" spans="3:5">
      <c r="C38" s="6"/>
      <c r="E38" s="6"/>
    </row>
    <row r="39" spans="3:5">
      <c r="C39" s="6"/>
      <c r="E39" s="6"/>
    </row>
    <row r="40" spans="3:5">
      <c r="C40" s="6"/>
      <c r="E40" s="6"/>
    </row>
    <row r="41" spans="3:5">
      <c r="C41" s="6"/>
      <c r="E41" s="6"/>
    </row>
  </sheetData>
  <mergeCells count="5">
    <mergeCell ref="A2:E2"/>
    <mergeCell ref="A3:E3"/>
    <mergeCell ref="A4:E4"/>
    <mergeCell ref="A7:A8"/>
    <mergeCell ref="A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3"/>
  <sheetViews>
    <sheetView rightToLeft="1" view="pageBreakPreview" zoomScale="90" zoomScaleNormal="80" zoomScaleSheetLayoutView="90" workbookViewId="0">
      <selection activeCell="A22" sqref="A22"/>
    </sheetView>
  </sheetViews>
  <sheetFormatPr defaultRowHeight="18.75"/>
  <cols>
    <col min="1" max="1" width="31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s="12" customFormat="1" ht="24">
      <c r="A5" s="34" t="s">
        <v>247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s="12" customFormat="1" ht="24">
      <c r="A6" s="34" t="s">
        <v>248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3"/>
      <c r="Y6" s="13"/>
    </row>
    <row r="8" spans="1:25" ht="21">
      <c r="A8" s="32" t="s">
        <v>3</v>
      </c>
      <c r="C8" s="33" t="s">
        <v>4</v>
      </c>
      <c r="D8" s="33" t="s">
        <v>4</v>
      </c>
      <c r="E8" s="33" t="s">
        <v>4</v>
      </c>
      <c r="F8" s="33" t="s">
        <v>4</v>
      </c>
      <c r="G8" s="33" t="s">
        <v>4</v>
      </c>
      <c r="I8" s="33" t="s">
        <v>5</v>
      </c>
      <c r="J8" s="33" t="s">
        <v>5</v>
      </c>
      <c r="K8" s="33" t="s">
        <v>5</v>
      </c>
      <c r="L8" s="33" t="s">
        <v>5</v>
      </c>
      <c r="M8" s="33" t="s">
        <v>5</v>
      </c>
      <c r="N8" s="33" t="s">
        <v>5</v>
      </c>
      <c r="O8" s="33" t="s">
        <v>5</v>
      </c>
      <c r="Q8" s="33" t="s">
        <v>6</v>
      </c>
      <c r="R8" s="33"/>
      <c r="S8" s="33"/>
      <c r="T8" s="33"/>
      <c r="U8" s="33"/>
      <c r="V8" s="33"/>
      <c r="W8" s="33"/>
      <c r="X8" s="33"/>
      <c r="Y8" s="33"/>
    </row>
    <row r="9" spans="1:25" ht="21" customHeight="1">
      <c r="A9" s="32" t="s">
        <v>3</v>
      </c>
      <c r="C9" s="32" t="s">
        <v>7</v>
      </c>
      <c r="E9" s="32" t="s">
        <v>8</v>
      </c>
      <c r="G9" s="32" t="s">
        <v>9</v>
      </c>
      <c r="I9" s="33" t="s">
        <v>10</v>
      </c>
      <c r="J9" s="33" t="s">
        <v>10</v>
      </c>
      <c r="K9" s="33" t="s">
        <v>10</v>
      </c>
      <c r="M9" s="33" t="s">
        <v>11</v>
      </c>
      <c r="N9" s="33" t="s">
        <v>11</v>
      </c>
      <c r="O9" s="33" t="s">
        <v>11</v>
      </c>
      <c r="Q9" s="32" t="s">
        <v>7</v>
      </c>
      <c r="S9" s="32" t="s">
        <v>12</v>
      </c>
      <c r="T9" s="32"/>
      <c r="U9" s="32" t="s">
        <v>8</v>
      </c>
      <c r="V9" s="32"/>
      <c r="W9" s="32" t="s">
        <v>9</v>
      </c>
      <c r="Y9" s="32" t="s">
        <v>13</v>
      </c>
    </row>
    <row r="10" spans="1:25" ht="21" customHeight="1">
      <c r="A10" s="33" t="s">
        <v>3</v>
      </c>
      <c r="C10" s="33" t="s">
        <v>7</v>
      </c>
      <c r="E10" s="33" t="s">
        <v>8</v>
      </c>
      <c r="G10" s="33" t="s">
        <v>9</v>
      </c>
      <c r="I10" s="4" t="s">
        <v>7</v>
      </c>
      <c r="K10" s="4" t="s">
        <v>8</v>
      </c>
      <c r="M10" s="4" t="s">
        <v>7</v>
      </c>
      <c r="O10" s="4" t="s">
        <v>14</v>
      </c>
      <c r="Q10" s="33" t="s">
        <v>7</v>
      </c>
      <c r="S10" s="33" t="s">
        <v>12</v>
      </c>
      <c r="T10" s="33"/>
      <c r="U10" s="33" t="s">
        <v>8</v>
      </c>
      <c r="V10" s="33"/>
      <c r="W10" s="33" t="s">
        <v>9</v>
      </c>
      <c r="Y10" s="33" t="s">
        <v>13</v>
      </c>
    </row>
    <row r="11" spans="1:25" ht="21">
      <c r="A11" s="2" t="s">
        <v>15</v>
      </c>
      <c r="C11" s="5">
        <v>4694670</v>
      </c>
      <c r="E11" s="5">
        <v>14980408072</v>
      </c>
      <c r="G11" s="5">
        <v>11372837370.7995</v>
      </c>
      <c r="I11" s="5">
        <v>0</v>
      </c>
      <c r="K11" s="5">
        <v>0</v>
      </c>
      <c r="M11" s="6">
        <v>-250000</v>
      </c>
      <c r="O11" s="5">
        <v>653891790</v>
      </c>
      <c r="Q11" s="5">
        <v>4444670</v>
      </c>
      <c r="S11" s="5">
        <v>2137</v>
      </c>
      <c r="U11" s="5">
        <v>14182673191</v>
      </c>
      <c r="W11" s="5">
        <v>9441745144.2495003</v>
      </c>
      <c r="Y11" s="8">
        <v>2E-3</v>
      </c>
    </row>
    <row r="12" spans="1:25" ht="21">
      <c r="A12" s="2" t="s">
        <v>16</v>
      </c>
      <c r="C12" s="5">
        <v>19612335</v>
      </c>
      <c r="E12" s="5">
        <v>107072049420</v>
      </c>
      <c r="G12" s="5">
        <v>120112647939.187</v>
      </c>
      <c r="I12" s="5">
        <v>0</v>
      </c>
      <c r="K12" s="5">
        <v>0</v>
      </c>
      <c r="M12" s="6">
        <v>-19612335</v>
      </c>
      <c r="O12" s="5">
        <v>120967529464</v>
      </c>
      <c r="Q12" s="5">
        <v>0</v>
      </c>
      <c r="S12" s="5">
        <v>0</v>
      </c>
      <c r="U12" s="5">
        <v>0</v>
      </c>
      <c r="W12" s="5">
        <v>0</v>
      </c>
      <c r="Y12" s="8">
        <v>0</v>
      </c>
    </row>
    <row r="13" spans="1:25" ht="21">
      <c r="A13" s="2" t="s">
        <v>17</v>
      </c>
      <c r="C13" s="5">
        <v>406862</v>
      </c>
      <c r="E13" s="5">
        <v>6916900411</v>
      </c>
      <c r="G13" s="5">
        <v>5091914344.1490002</v>
      </c>
      <c r="I13" s="5">
        <v>0</v>
      </c>
      <c r="K13" s="5">
        <v>0</v>
      </c>
      <c r="M13" s="6">
        <v>-210000</v>
      </c>
      <c r="O13" s="5">
        <v>2768329851</v>
      </c>
      <c r="Q13" s="5">
        <v>196862</v>
      </c>
      <c r="S13" s="5">
        <v>10550</v>
      </c>
      <c r="U13" s="5">
        <v>3346773227</v>
      </c>
      <c r="W13" s="5">
        <v>2064536580.105</v>
      </c>
      <c r="Y13" s="8">
        <v>4.0000000000000002E-4</v>
      </c>
    </row>
    <row r="14" spans="1:25" ht="21">
      <c r="A14" s="2" t="s">
        <v>18</v>
      </c>
      <c r="C14" s="5">
        <v>58593750</v>
      </c>
      <c r="E14" s="5">
        <v>300178008395</v>
      </c>
      <c r="G14" s="5">
        <v>324483547851.56299</v>
      </c>
      <c r="I14" s="5">
        <v>0</v>
      </c>
      <c r="K14" s="5">
        <v>0</v>
      </c>
      <c r="M14" s="6">
        <v>0</v>
      </c>
      <c r="O14" s="5">
        <v>0</v>
      </c>
      <c r="Q14" s="5">
        <v>58593750</v>
      </c>
      <c r="S14" s="5">
        <v>5666</v>
      </c>
      <c r="U14" s="5">
        <v>300178008395</v>
      </c>
      <c r="W14" s="5">
        <v>330016833984.375</v>
      </c>
      <c r="Y14" s="8">
        <v>6.9699999999999998E-2</v>
      </c>
    </row>
    <row r="15" spans="1:25" ht="21">
      <c r="A15" s="2" t="s">
        <v>19</v>
      </c>
      <c r="C15" s="5">
        <v>1998105</v>
      </c>
      <c r="E15" s="5">
        <v>20004228018</v>
      </c>
      <c r="G15" s="5">
        <v>20436298243.200001</v>
      </c>
      <c r="I15" s="5">
        <v>0</v>
      </c>
      <c r="K15" s="5">
        <v>0</v>
      </c>
      <c r="M15" s="6">
        <v>-1998105</v>
      </c>
      <c r="O15" s="5">
        <v>20937463254</v>
      </c>
      <c r="Q15" s="5">
        <v>0</v>
      </c>
      <c r="S15" s="5">
        <v>0</v>
      </c>
      <c r="U15" s="5">
        <v>0</v>
      </c>
      <c r="W15" s="5">
        <v>0</v>
      </c>
      <c r="Y15" s="8">
        <v>0</v>
      </c>
    </row>
    <row r="16" spans="1:25" ht="21">
      <c r="A16" s="2" t="s">
        <v>20</v>
      </c>
      <c r="C16" s="5">
        <v>3000000</v>
      </c>
      <c r="E16" s="5">
        <v>30034800000</v>
      </c>
      <c r="G16" s="5">
        <v>32975794687.5</v>
      </c>
      <c r="I16" s="5">
        <v>470403</v>
      </c>
      <c r="K16" s="5">
        <v>5580741707</v>
      </c>
      <c r="M16" s="6">
        <v>0</v>
      </c>
      <c r="O16" s="5">
        <v>0</v>
      </c>
      <c r="Q16" s="5">
        <v>3470403</v>
      </c>
      <c r="S16" s="5">
        <v>10550</v>
      </c>
      <c r="U16" s="5">
        <v>35615541707</v>
      </c>
      <c r="W16" s="5">
        <v>36569274007.415604</v>
      </c>
      <c r="Y16" s="8">
        <v>7.7000000000000002E-3</v>
      </c>
    </row>
    <row r="17" spans="1:25" ht="21">
      <c r="A17" s="2" t="s">
        <v>21</v>
      </c>
      <c r="C17" s="5">
        <v>1362427</v>
      </c>
      <c r="E17" s="5">
        <v>10636579856</v>
      </c>
      <c r="G17" s="5">
        <v>4895868822.0502501</v>
      </c>
      <c r="I17" s="5">
        <v>0</v>
      </c>
      <c r="K17" s="5">
        <v>0</v>
      </c>
      <c r="M17" s="6">
        <v>-1362427</v>
      </c>
      <c r="O17" s="5">
        <v>5610390476</v>
      </c>
      <c r="Q17" s="5">
        <v>0</v>
      </c>
      <c r="S17" s="5">
        <v>0</v>
      </c>
      <c r="U17" s="5">
        <v>0</v>
      </c>
      <c r="W17" s="5">
        <v>0</v>
      </c>
      <c r="Y17" s="8">
        <v>0</v>
      </c>
    </row>
    <row r="18" spans="1:25" ht="21">
      <c r="A18" s="2" t="s">
        <v>22</v>
      </c>
      <c r="C18" s="5">
        <v>0</v>
      </c>
      <c r="E18" s="5">
        <v>0</v>
      </c>
      <c r="G18" s="5">
        <v>0</v>
      </c>
      <c r="I18" s="5">
        <v>7973845</v>
      </c>
      <c r="K18" s="5">
        <v>99999990145</v>
      </c>
      <c r="M18" s="6">
        <v>0</v>
      </c>
      <c r="O18" s="5">
        <v>0</v>
      </c>
      <c r="Q18" s="5">
        <v>7973845</v>
      </c>
      <c r="S18" s="5">
        <v>12591</v>
      </c>
      <c r="U18" s="5">
        <v>99999990145</v>
      </c>
      <c r="W18" s="5">
        <v>100398682395</v>
      </c>
      <c r="Y18" s="8">
        <v>2.12E-2</v>
      </c>
    </row>
    <row r="19" spans="1:25" ht="21">
      <c r="A19" s="2" t="s">
        <v>23</v>
      </c>
      <c r="C19" s="5">
        <v>0</v>
      </c>
      <c r="E19" s="5">
        <v>0</v>
      </c>
      <c r="G19" s="5">
        <v>0</v>
      </c>
      <c r="I19" s="5">
        <v>140</v>
      </c>
      <c r="K19" s="5">
        <v>1189257</v>
      </c>
      <c r="M19" s="6">
        <v>0</v>
      </c>
      <c r="O19" s="5">
        <v>0</v>
      </c>
      <c r="Q19" s="5">
        <v>140</v>
      </c>
      <c r="S19" s="5">
        <v>9350</v>
      </c>
      <c r="U19" s="5">
        <v>1189257</v>
      </c>
      <c r="W19" s="5">
        <v>1301211.45</v>
      </c>
      <c r="Y19" s="8">
        <v>0</v>
      </c>
    </row>
    <row r="20" spans="1:25" ht="21">
      <c r="A20" s="2" t="s">
        <v>24</v>
      </c>
      <c r="C20" s="5">
        <v>0</v>
      </c>
      <c r="E20" s="5">
        <v>0</v>
      </c>
      <c r="G20" s="5">
        <v>0</v>
      </c>
      <c r="I20" s="5">
        <v>8208234</v>
      </c>
      <c r="K20" s="5">
        <v>139999977302</v>
      </c>
      <c r="M20" s="6">
        <v>0</v>
      </c>
      <c r="O20" s="5">
        <v>0</v>
      </c>
      <c r="Q20" s="5">
        <v>8208234</v>
      </c>
      <c r="S20" s="5">
        <v>17310</v>
      </c>
      <c r="U20" s="5">
        <v>139999977302</v>
      </c>
      <c r="W20" s="5">
        <v>142084530540</v>
      </c>
      <c r="Y20" s="8">
        <v>0.03</v>
      </c>
    </row>
    <row r="21" spans="1:25" ht="21">
      <c r="A21" s="2" t="s">
        <v>25</v>
      </c>
      <c r="C21" s="5">
        <v>0</v>
      </c>
      <c r="E21" s="5">
        <v>0</v>
      </c>
      <c r="G21" s="5">
        <v>0</v>
      </c>
      <c r="I21" s="5">
        <v>6000</v>
      </c>
      <c r="K21" s="5">
        <v>60682307</v>
      </c>
      <c r="M21" s="6">
        <v>-6000</v>
      </c>
      <c r="O21" s="5">
        <v>60853838</v>
      </c>
      <c r="Q21" s="5">
        <v>0</v>
      </c>
      <c r="S21" s="5">
        <v>0</v>
      </c>
      <c r="U21" s="5">
        <v>0</v>
      </c>
      <c r="W21" s="5">
        <v>0</v>
      </c>
      <c r="Y21" s="8">
        <v>0</v>
      </c>
    </row>
    <row r="22" spans="1:25" ht="19.5" thickBot="1">
      <c r="E22" s="7">
        <f>SUM(E11:E21)</f>
        <v>489822974172</v>
      </c>
      <c r="G22" s="7">
        <f>SUM(G11:G21)</f>
        <v>519368909258.44873</v>
      </c>
      <c r="K22" s="7">
        <f>SUM(K11:K21)</f>
        <v>245642580718</v>
      </c>
      <c r="O22" s="7">
        <f>SUM(O11:O21)</f>
        <v>150998458673</v>
      </c>
      <c r="U22" s="7">
        <f>SUM(U11:U21)</f>
        <v>593324153224</v>
      </c>
      <c r="W22" s="7">
        <f>SUM(W11:W21)</f>
        <v>620576903862.59509</v>
      </c>
      <c r="Y22" s="9">
        <f>SUM(Y11:Y21)</f>
        <v>0.13100000000000001</v>
      </c>
    </row>
    <row r="23" spans="1:25" ht="19.5" thickTop="1"/>
  </sheetData>
  <mergeCells count="21">
    <mergeCell ref="A8:A10"/>
    <mergeCell ref="C9:C10"/>
    <mergeCell ref="E9:E10"/>
    <mergeCell ref="G9:G10"/>
    <mergeCell ref="C8:G8"/>
    <mergeCell ref="A2:Y2"/>
    <mergeCell ref="A3:Y3"/>
    <mergeCell ref="A4:Y4"/>
    <mergeCell ref="Y9:Y10"/>
    <mergeCell ref="Q8:Y8"/>
    <mergeCell ref="T9:T10"/>
    <mergeCell ref="V9:V10"/>
    <mergeCell ref="I8:O8"/>
    <mergeCell ref="Q9:Q10"/>
    <mergeCell ref="S9:S10"/>
    <mergeCell ref="U9:U10"/>
    <mergeCell ref="W9:W10"/>
    <mergeCell ref="I9:K9"/>
    <mergeCell ref="M9:O9"/>
    <mergeCell ref="A5:Y5"/>
    <mergeCell ref="A6:W6"/>
  </mergeCell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view="pageBreakPreview" zoomScale="106" zoomScaleNormal="100" zoomScaleSheetLayoutView="106" workbookViewId="0">
      <selection activeCell="A7" sqref="A7"/>
    </sheetView>
  </sheetViews>
  <sheetFormatPr defaultRowHeight="18.75"/>
  <cols>
    <col min="1" max="1" width="31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12" customFormat="1" ht="24">
      <c r="A5" s="34" t="s">
        <v>247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s="12" customFormat="1" ht="24">
      <c r="A6" s="34" t="s">
        <v>249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8" spans="1:17" ht="21">
      <c r="A8" s="32" t="s">
        <v>3</v>
      </c>
      <c r="C8" s="33" t="s">
        <v>4</v>
      </c>
      <c r="D8" s="33" t="s">
        <v>4</v>
      </c>
      <c r="E8" s="33" t="s">
        <v>4</v>
      </c>
      <c r="F8" s="33" t="s">
        <v>4</v>
      </c>
      <c r="G8" s="33" t="s">
        <v>4</v>
      </c>
      <c r="H8" s="33" t="s">
        <v>4</v>
      </c>
      <c r="I8" s="33" t="s">
        <v>4</v>
      </c>
      <c r="K8" s="33" t="s">
        <v>6</v>
      </c>
      <c r="L8" s="33" t="s">
        <v>6</v>
      </c>
      <c r="M8" s="33" t="s">
        <v>6</v>
      </c>
      <c r="N8" s="33" t="s">
        <v>6</v>
      </c>
      <c r="O8" s="33" t="s">
        <v>6</v>
      </c>
      <c r="P8" s="33" t="s">
        <v>6</v>
      </c>
      <c r="Q8" s="33" t="s">
        <v>6</v>
      </c>
    </row>
    <row r="9" spans="1:17" ht="21">
      <c r="A9" s="33" t="s">
        <v>3</v>
      </c>
      <c r="C9" s="4" t="s">
        <v>26</v>
      </c>
      <c r="E9" s="4" t="s">
        <v>27</v>
      </c>
      <c r="G9" s="4" t="s">
        <v>28</v>
      </c>
      <c r="I9" s="4" t="s">
        <v>29</v>
      </c>
      <c r="K9" s="4" t="s">
        <v>26</v>
      </c>
      <c r="M9" s="4" t="s">
        <v>27</v>
      </c>
      <c r="O9" s="4" t="s">
        <v>28</v>
      </c>
      <c r="P9" s="4"/>
      <c r="Q9" s="4" t="s">
        <v>29</v>
      </c>
    </row>
    <row r="10" spans="1:17" ht="21">
      <c r="A10" s="10" t="s">
        <v>30</v>
      </c>
      <c r="C10" s="5">
        <v>19612334</v>
      </c>
      <c r="E10" s="5">
        <v>6168</v>
      </c>
      <c r="G10" s="5" t="s">
        <v>31</v>
      </c>
      <c r="I10" s="5">
        <v>0.204866269905152</v>
      </c>
      <c r="K10" s="5">
        <v>0</v>
      </c>
      <c r="M10" s="5">
        <v>0</v>
      </c>
      <c r="O10" s="5" t="s">
        <v>32</v>
      </c>
      <c r="P10" s="5"/>
      <c r="Q10" s="5">
        <v>0</v>
      </c>
    </row>
    <row r="11" spans="1:17" ht="21">
      <c r="A11" s="10" t="s">
        <v>33</v>
      </c>
      <c r="C11" s="5">
        <v>58593750</v>
      </c>
      <c r="E11" s="5">
        <v>6233</v>
      </c>
      <c r="G11" s="5" t="s">
        <v>34</v>
      </c>
      <c r="I11" s="5">
        <v>0</v>
      </c>
      <c r="K11" s="5">
        <v>58593750</v>
      </c>
      <c r="M11" s="5">
        <v>6233</v>
      </c>
      <c r="O11" s="5" t="s">
        <v>34</v>
      </c>
      <c r="P11" s="5"/>
      <c r="Q11" s="5">
        <v>0</v>
      </c>
    </row>
  </sheetData>
  <mergeCells count="8">
    <mergeCell ref="K8:Q8"/>
    <mergeCell ref="A8:A9"/>
    <mergeCell ref="C8:I8"/>
    <mergeCell ref="A2:Q2"/>
    <mergeCell ref="A3:Q3"/>
    <mergeCell ref="A4:Q4"/>
    <mergeCell ref="A5:Q5"/>
    <mergeCell ref="A6:Q6"/>
  </mergeCells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view="pageBreakPreview" zoomScale="70" zoomScaleNormal="60" zoomScaleSheetLayoutView="70" workbookViewId="0">
      <selection activeCell="A23" sqref="A23"/>
    </sheetView>
  </sheetViews>
  <sheetFormatPr defaultRowHeight="18.75"/>
  <cols>
    <col min="1" max="1" width="31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7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0.5703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t="30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t="30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12" customFormat="1" ht="24">
      <c r="A5" s="34" t="s">
        <v>247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s="12" customFormat="1" ht="24">
      <c r="A6" s="34" t="s">
        <v>250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8" spans="1:37" ht="21">
      <c r="A8" s="33" t="s">
        <v>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O8" s="33" t="s">
        <v>4</v>
      </c>
      <c r="P8" s="33"/>
      <c r="Q8" s="33"/>
      <c r="R8" s="33"/>
      <c r="S8" s="33"/>
      <c r="U8" s="33" t="s">
        <v>5</v>
      </c>
      <c r="V8" s="33"/>
      <c r="W8" s="33"/>
      <c r="X8" s="33"/>
      <c r="Y8" s="33"/>
      <c r="Z8" s="33"/>
      <c r="AA8" s="33"/>
      <c r="AC8" s="33" t="s">
        <v>6</v>
      </c>
      <c r="AD8" s="33"/>
      <c r="AE8" s="33"/>
      <c r="AF8" s="33"/>
      <c r="AG8" s="33"/>
      <c r="AH8" s="33"/>
      <c r="AI8" s="33"/>
      <c r="AJ8" s="33"/>
      <c r="AK8" s="33"/>
    </row>
    <row r="9" spans="1:37" ht="21">
      <c r="A9" s="32" t="s">
        <v>36</v>
      </c>
      <c r="C9" s="37" t="s">
        <v>37</v>
      </c>
      <c r="E9" s="37" t="s">
        <v>38</v>
      </c>
      <c r="G9" s="37" t="s">
        <v>39</v>
      </c>
      <c r="I9" s="37" t="s">
        <v>40</v>
      </c>
      <c r="K9" s="37" t="s">
        <v>41</v>
      </c>
      <c r="M9" s="37" t="s">
        <v>29</v>
      </c>
      <c r="O9" s="37" t="s">
        <v>7</v>
      </c>
      <c r="Q9" s="37" t="s">
        <v>8</v>
      </c>
      <c r="S9" s="37" t="s">
        <v>9</v>
      </c>
      <c r="U9" s="38" t="s">
        <v>10</v>
      </c>
      <c r="V9" s="38"/>
      <c r="W9" s="38"/>
      <c r="Y9" s="38" t="s">
        <v>11</v>
      </c>
      <c r="Z9" s="38" t="s">
        <v>11</v>
      </c>
      <c r="AA9" s="38" t="s">
        <v>11</v>
      </c>
      <c r="AC9" s="37" t="s">
        <v>7</v>
      </c>
      <c r="AE9" s="37" t="s">
        <v>42</v>
      </c>
      <c r="AG9" s="37" t="s">
        <v>8</v>
      </c>
      <c r="AI9" s="37" t="s">
        <v>9</v>
      </c>
      <c r="AK9" s="37" t="s">
        <v>13</v>
      </c>
    </row>
    <row r="10" spans="1:37" ht="21">
      <c r="A10" s="33" t="s">
        <v>36</v>
      </c>
      <c r="C10" s="33"/>
      <c r="E10" s="33" t="s">
        <v>38</v>
      </c>
      <c r="G10" s="33" t="s">
        <v>39</v>
      </c>
      <c r="I10" s="33" t="s">
        <v>40</v>
      </c>
      <c r="K10" s="33" t="s">
        <v>41</v>
      </c>
      <c r="M10" s="33" t="s">
        <v>29</v>
      </c>
      <c r="O10" s="33" t="s">
        <v>7</v>
      </c>
      <c r="Q10" s="33" t="s">
        <v>8</v>
      </c>
      <c r="S10" s="33" t="s">
        <v>9</v>
      </c>
      <c r="U10" s="4" t="s">
        <v>7</v>
      </c>
      <c r="W10" s="4" t="s">
        <v>8</v>
      </c>
      <c r="Y10" s="4" t="s">
        <v>7</v>
      </c>
      <c r="AA10" s="4" t="s">
        <v>14</v>
      </c>
      <c r="AC10" s="33" t="s">
        <v>7</v>
      </c>
      <c r="AE10" s="33" t="s">
        <v>42</v>
      </c>
      <c r="AG10" s="33" t="s">
        <v>8</v>
      </c>
      <c r="AI10" s="33" t="s">
        <v>9</v>
      </c>
      <c r="AK10" s="33" t="s">
        <v>13</v>
      </c>
    </row>
    <row r="11" spans="1:37" ht="21">
      <c r="A11" s="10" t="s">
        <v>43</v>
      </c>
      <c r="C11" s="5" t="s">
        <v>44</v>
      </c>
      <c r="E11" s="5" t="s">
        <v>44</v>
      </c>
      <c r="G11" s="5" t="s">
        <v>45</v>
      </c>
      <c r="I11" s="5" t="s">
        <v>46</v>
      </c>
      <c r="K11" s="5">
        <v>0</v>
      </c>
      <c r="M11" s="5">
        <v>0</v>
      </c>
      <c r="O11" s="5">
        <v>88500</v>
      </c>
      <c r="Q11" s="5">
        <v>72402894967</v>
      </c>
      <c r="S11" s="5">
        <v>75477702186</v>
      </c>
      <c r="U11" s="5">
        <v>0</v>
      </c>
      <c r="W11" s="5">
        <v>0</v>
      </c>
      <c r="Y11" s="5">
        <v>88500</v>
      </c>
      <c r="AA11" s="5">
        <v>76442794243</v>
      </c>
      <c r="AC11" s="5">
        <v>0</v>
      </c>
      <c r="AE11" s="5">
        <v>0</v>
      </c>
      <c r="AG11" s="5">
        <v>0</v>
      </c>
      <c r="AI11" s="5">
        <v>0</v>
      </c>
      <c r="AK11" s="8">
        <v>0</v>
      </c>
    </row>
    <row r="12" spans="1:37" ht="21">
      <c r="A12" s="10" t="s">
        <v>47</v>
      </c>
      <c r="C12" s="5" t="s">
        <v>44</v>
      </c>
      <c r="E12" s="5" t="s">
        <v>44</v>
      </c>
      <c r="G12" s="5" t="s">
        <v>45</v>
      </c>
      <c r="I12" s="5" t="s">
        <v>48</v>
      </c>
      <c r="K12" s="5">
        <v>0</v>
      </c>
      <c r="M12" s="5">
        <v>0</v>
      </c>
      <c r="O12" s="5">
        <v>3000</v>
      </c>
      <c r="Q12" s="5">
        <v>2579254819</v>
      </c>
      <c r="S12" s="5">
        <v>2672515518</v>
      </c>
      <c r="U12" s="5">
        <v>0</v>
      </c>
      <c r="W12" s="5">
        <v>0</v>
      </c>
      <c r="Y12" s="5">
        <v>3000</v>
      </c>
      <c r="AA12" s="5">
        <v>2702510082</v>
      </c>
      <c r="AC12" s="5">
        <v>0</v>
      </c>
      <c r="AE12" s="5">
        <v>0</v>
      </c>
      <c r="AG12" s="5">
        <v>0</v>
      </c>
      <c r="AI12" s="5">
        <v>0</v>
      </c>
      <c r="AK12" s="8">
        <v>0</v>
      </c>
    </row>
    <row r="13" spans="1:37" ht="21">
      <c r="A13" s="10" t="s">
        <v>49</v>
      </c>
      <c r="C13" s="5" t="s">
        <v>44</v>
      </c>
      <c r="E13" s="5" t="s">
        <v>44</v>
      </c>
      <c r="G13" s="5" t="s">
        <v>45</v>
      </c>
      <c r="I13" s="5" t="s">
        <v>50</v>
      </c>
      <c r="K13" s="5">
        <v>0</v>
      </c>
      <c r="M13" s="5">
        <v>0</v>
      </c>
      <c r="O13" s="5">
        <v>13900</v>
      </c>
      <c r="Q13" s="5">
        <v>11767109559</v>
      </c>
      <c r="S13" s="5">
        <v>12111654364</v>
      </c>
      <c r="U13" s="5">
        <v>0</v>
      </c>
      <c r="W13" s="5">
        <v>0</v>
      </c>
      <c r="Y13" s="5">
        <v>13900</v>
      </c>
      <c r="AA13" s="5">
        <v>12279733900</v>
      </c>
      <c r="AC13" s="5">
        <v>0</v>
      </c>
      <c r="AE13" s="5">
        <v>0</v>
      </c>
      <c r="AG13" s="5">
        <v>0</v>
      </c>
      <c r="AI13" s="5">
        <v>0</v>
      </c>
      <c r="AK13" s="8">
        <v>0</v>
      </c>
    </row>
    <row r="14" spans="1:37" ht="21">
      <c r="A14" s="10" t="s">
        <v>51</v>
      </c>
      <c r="C14" s="5" t="s">
        <v>44</v>
      </c>
      <c r="E14" s="5" t="s">
        <v>44</v>
      </c>
      <c r="G14" s="5" t="s">
        <v>52</v>
      </c>
      <c r="I14" s="5" t="s">
        <v>53</v>
      </c>
      <c r="K14" s="5">
        <v>0</v>
      </c>
      <c r="M14" s="5">
        <v>0</v>
      </c>
      <c r="O14" s="5">
        <v>257500</v>
      </c>
      <c r="Q14" s="5">
        <v>210609844533</v>
      </c>
      <c r="S14" s="5">
        <v>220894955531</v>
      </c>
      <c r="U14" s="5">
        <v>0</v>
      </c>
      <c r="W14" s="5">
        <v>0</v>
      </c>
      <c r="Y14" s="5">
        <v>257500</v>
      </c>
      <c r="AA14" s="5">
        <v>223686818425</v>
      </c>
      <c r="AC14" s="5">
        <v>0</v>
      </c>
      <c r="AE14" s="5">
        <v>0</v>
      </c>
      <c r="AG14" s="5">
        <v>0</v>
      </c>
      <c r="AI14" s="5">
        <v>0</v>
      </c>
      <c r="AK14" s="8">
        <v>0</v>
      </c>
    </row>
    <row r="15" spans="1:37" ht="21">
      <c r="A15" s="10" t="s">
        <v>54</v>
      </c>
      <c r="C15" s="5" t="s">
        <v>44</v>
      </c>
      <c r="E15" s="5" t="s">
        <v>44</v>
      </c>
      <c r="G15" s="5" t="s">
        <v>55</v>
      </c>
      <c r="I15" s="5" t="s">
        <v>56</v>
      </c>
      <c r="K15" s="5">
        <v>23</v>
      </c>
      <c r="M15" s="5">
        <v>23</v>
      </c>
      <c r="O15" s="5">
        <v>450000</v>
      </c>
      <c r="Q15" s="5">
        <v>450020000000</v>
      </c>
      <c r="S15" s="5">
        <v>449918437500</v>
      </c>
      <c r="U15" s="5">
        <v>5000</v>
      </c>
      <c r="W15" s="5">
        <v>5100924375</v>
      </c>
      <c r="Y15" s="5">
        <v>0</v>
      </c>
      <c r="AA15" s="5">
        <v>0</v>
      </c>
      <c r="AC15" s="5">
        <v>455000</v>
      </c>
      <c r="AE15" s="5">
        <v>1020000</v>
      </c>
      <c r="AG15" s="5">
        <v>455120924375</v>
      </c>
      <c r="AI15" s="5">
        <v>464015881875</v>
      </c>
      <c r="AK15" s="8">
        <v>9.8000000000000004E-2</v>
      </c>
    </row>
    <row r="16" spans="1:37" ht="21">
      <c r="A16" s="10" t="s">
        <v>57</v>
      </c>
      <c r="C16" s="5" t="s">
        <v>44</v>
      </c>
      <c r="E16" s="5" t="s">
        <v>44</v>
      </c>
      <c r="G16" s="5" t="s">
        <v>58</v>
      </c>
      <c r="I16" s="5" t="s">
        <v>59</v>
      </c>
      <c r="K16" s="5">
        <v>18</v>
      </c>
      <c r="M16" s="5">
        <v>18</v>
      </c>
      <c r="O16" s="5">
        <v>500000</v>
      </c>
      <c r="Q16" s="5">
        <v>500020000000</v>
      </c>
      <c r="S16" s="5">
        <v>514906656250</v>
      </c>
      <c r="U16" s="5">
        <v>0</v>
      </c>
      <c r="W16" s="5">
        <v>0</v>
      </c>
      <c r="Y16" s="5">
        <v>0</v>
      </c>
      <c r="AA16" s="5">
        <v>0</v>
      </c>
      <c r="AC16" s="5">
        <v>500000</v>
      </c>
      <c r="AE16" s="5">
        <v>1000000</v>
      </c>
      <c r="AG16" s="5">
        <v>500020000000</v>
      </c>
      <c r="AI16" s="5">
        <v>499909375000</v>
      </c>
      <c r="AK16" s="8">
        <v>0.1056</v>
      </c>
    </row>
    <row r="17" spans="1:37" ht="21">
      <c r="A17" s="10" t="s">
        <v>60</v>
      </c>
      <c r="C17" s="5" t="s">
        <v>44</v>
      </c>
      <c r="E17" s="5" t="s">
        <v>44</v>
      </c>
      <c r="G17" s="5" t="s">
        <v>61</v>
      </c>
      <c r="I17" s="5" t="s">
        <v>62</v>
      </c>
      <c r="K17" s="5">
        <v>18</v>
      </c>
      <c r="M17" s="5">
        <v>18</v>
      </c>
      <c r="O17" s="5">
        <v>465000</v>
      </c>
      <c r="Q17" s="5">
        <v>425670810926</v>
      </c>
      <c r="S17" s="5">
        <v>442832222109</v>
      </c>
      <c r="U17" s="5">
        <v>0</v>
      </c>
      <c r="W17" s="5">
        <v>0</v>
      </c>
      <c r="Y17" s="5">
        <v>0</v>
      </c>
      <c r="AA17" s="5">
        <v>0</v>
      </c>
      <c r="AC17" s="5">
        <v>465000</v>
      </c>
      <c r="AE17" s="5">
        <v>952500</v>
      </c>
      <c r="AG17" s="5">
        <v>425670810926</v>
      </c>
      <c r="AI17" s="5">
        <v>442832222109</v>
      </c>
      <c r="AK17" s="8">
        <v>9.35E-2</v>
      </c>
    </row>
    <row r="18" spans="1:37" ht="21">
      <c r="A18" s="10" t="s">
        <v>63</v>
      </c>
      <c r="C18" s="5" t="s">
        <v>44</v>
      </c>
      <c r="E18" s="5" t="s">
        <v>44</v>
      </c>
      <c r="G18" s="5" t="s">
        <v>64</v>
      </c>
      <c r="I18" s="5" t="s">
        <v>65</v>
      </c>
      <c r="K18" s="5">
        <v>20.5</v>
      </c>
      <c r="M18" s="5">
        <v>20.5</v>
      </c>
      <c r="O18" s="5">
        <v>100000</v>
      </c>
      <c r="Q18" s="5">
        <v>94497452562</v>
      </c>
      <c r="S18" s="5">
        <v>98982056250</v>
      </c>
      <c r="U18" s="5">
        <v>0</v>
      </c>
      <c r="W18" s="5">
        <v>0</v>
      </c>
      <c r="Y18" s="5">
        <v>0</v>
      </c>
      <c r="AA18" s="5">
        <v>0</v>
      </c>
      <c r="AC18" s="5">
        <v>100000</v>
      </c>
      <c r="AE18" s="5">
        <v>949400</v>
      </c>
      <c r="AG18" s="5">
        <v>94497452562</v>
      </c>
      <c r="AI18" s="5">
        <v>94922792125</v>
      </c>
      <c r="AK18" s="8">
        <v>0.02</v>
      </c>
    </row>
    <row r="19" spans="1:37" ht="21">
      <c r="A19" s="10" t="s">
        <v>66</v>
      </c>
      <c r="C19" s="5" t="s">
        <v>44</v>
      </c>
      <c r="E19" s="5" t="s">
        <v>44</v>
      </c>
      <c r="G19" s="5" t="s">
        <v>67</v>
      </c>
      <c r="I19" s="5" t="s">
        <v>68</v>
      </c>
      <c r="K19" s="5">
        <v>20.5</v>
      </c>
      <c r="M19" s="5">
        <v>20.5</v>
      </c>
      <c r="O19" s="5">
        <v>102957</v>
      </c>
      <c r="Q19" s="5">
        <v>99760185150</v>
      </c>
      <c r="S19" s="5">
        <v>101908955653</v>
      </c>
      <c r="U19" s="5">
        <v>0</v>
      </c>
      <c r="W19" s="5">
        <v>0</v>
      </c>
      <c r="Y19" s="5">
        <v>0</v>
      </c>
      <c r="AA19" s="5">
        <v>0</v>
      </c>
      <c r="AC19" s="5">
        <v>102957</v>
      </c>
      <c r="AE19" s="5">
        <v>990000</v>
      </c>
      <c r="AG19" s="5">
        <v>99760185150</v>
      </c>
      <c r="AI19" s="5">
        <v>101908955653</v>
      </c>
      <c r="AK19" s="8">
        <v>2.1499999999999998E-2</v>
      </c>
    </row>
    <row r="20" spans="1:37" ht="21">
      <c r="A20" s="10" t="s">
        <v>69</v>
      </c>
      <c r="C20" s="5" t="s">
        <v>44</v>
      </c>
      <c r="E20" s="5" t="s">
        <v>44</v>
      </c>
      <c r="G20" s="5" t="s">
        <v>67</v>
      </c>
      <c r="I20" s="5" t="s">
        <v>70</v>
      </c>
      <c r="K20" s="5">
        <v>20.5</v>
      </c>
      <c r="M20" s="5">
        <v>20.5</v>
      </c>
      <c r="O20" s="5">
        <v>106340</v>
      </c>
      <c r="Q20" s="5">
        <v>99759680800</v>
      </c>
      <c r="S20" s="5">
        <v>101323651758</v>
      </c>
      <c r="U20" s="5">
        <v>0</v>
      </c>
      <c r="W20" s="5">
        <v>0</v>
      </c>
      <c r="Y20" s="5">
        <v>0</v>
      </c>
      <c r="AA20" s="5">
        <v>0</v>
      </c>
      <c r="AC20" s="5">
        <v>106340</v>
      </c>
      <c r="AE20" s="5">
        <v>953000</v>
      </c>
      <c r="AG20" s="5">
        <v>99759680800</v>
      </c>
      <c r="AI20" s="5">
        <v>101323651758</v>
      </c>
      <c r="AK20" s="8">
        <v>2.1399999999999999E-2</v>
      </c>
    </row>
    <row r="21" spans="1:37" ht="21">
      <c r="A21" s="10" t="s">
        <v>71</v>
      </c>
      <c r="C21" s="5" t="s">
        <v>44</v>
      </c>
      <c r="E21" s="5" t="s">
        <v>44</v>
      </c>
      <c r="G21" s="5" t="s">
        <v>72</v>
      </c>
      <c r="I21" s="5" t="s">
        <v>73</v>
      </c>
      <c r="K21" s="5">
        <v>23</v>
      </c>
      <c r="M21" s="5">
        <v>23</v>
      </c>
      <c r="O21" s="5">
        <v>400000</v>
      </c>
      <c r="Q21" s="5">
        <v>399019993750</v>
      </c>
      <c r="S21" s="5">
        <v>399927500000</v>
      </c>
      <c r="U21" s="5">
        <v>0</v>
      </c>
      <c r="W21" s="5">
        <v>0</v>
      </c>
      <c r="Y21" s="5">
        <v>0</v>
      </c>
      <c r="AA21" s="5">
        <v>0</v>
      </c>
      <c r="AC21" s="5">
        <v>400000</v>
      </c>
      <c r="AE21" s="5">
        <v>1000000</v>
      </c>
      <c r="AG21" s="5">
        <v>399019993750</v>
      </c>
      <c r="AI21" s="5">
        <v>399927500000</v>
      </c>
      <c r="AK21" s="8">
        <v>8.4400000000000003E-2</v>
      </c>
    </row>
    <row r="22" spans="1:37" ht="21">
      <c r="A22" s="10" t="s">
        <v>74</v>
      </c>
      <c r="C22" s="5" t="s">
        <v>44</v>
      </c>
      <c r="E22" s="5" t="s">
        <v>44</v>
      </c>
      <c r="G22" s="5" t="s">
        <v>75</v>
      </c>
      <c r="I22" s="5" t="s">
        <v>76</v>
      </c>
      <c r="K22" s="5">
        <v>23</v>
      </c>
      <c r="M22" s="5">
        <v>23</v>
      </c>
      <c r="O22" s="5">
        <v>200000</v>
      </c>
      <c r="Q22" s="5">
        <v>200000000000</v>
      </c>
      <c r="S22" s="5">
        <v>199963750000</v>
      </c>
      <c r="U22" s="5">
        <v>0</v>
      </c>
      <c r="W22" s="5">
        <v>0</v>
      </c>
      <c r="Y22" s="5">
        <v>0</v>
      </c>
      <c r="AA22" s="5">
        <v>0</v>
      </c>
      <c r="AC22" s="5">
        <v>200000</v>
      </c>
      <c r="AE22" s="5">
        <v>1000000</v>
      </c>
      <c r="AG22" s="5">
        <v>200000000000</v>
      </c>
      <c r="AI22" s="5">
        <v>199963750000</v>
      </c>
      <c r="AK22" s="8">
        <v>4.2200000000000001E-2</v>
      </c>
    </row>
    <row r="23" spans="1:37" ht="19.5" thickBot="1">
      <c r="Q23" s="7">
        <f>SUM(Q11:Q22)</f>
        <v>2566107227066</v>
      </c>
      <c r="S23" s="7">
        <f>SUM(S11:S22)</f>
        <v>2620920057119</v>
      </c>
      <c r="W23" s="7">
        <f>SUM(W11:W22)</f>
        <v>5100924375</v>
      </c>
      <c r="AA23" s="7">
        <f>SUM(AA11:AA22)</f>
        <v>315111856650</v>
      </c>
      <c r="AG23" s="7">
        <f>SUM(AG11:AG22)</f>
        <v>2273849047563</v>
      </c>
      <c r="AI23" s="7">
        <f>SUM(AI11:AI22)</f>
        <v>2304804128520</v>
      </c>
      <c r="AK23" s="9">
        <f>SUM(AK11:AK22)</f>
        <v>0.48660000000000003</v>
      </c>
    </row>
    <row r="24" spans="1:37" ht="19.5" thickTop="1"/>
    <row r="25" spans="1:37">
      <c r="W25" s="5"/>
    </row>
  </sheetData>
  <mergeCells count="26">
    <mergeCell ref="AI9:AI10"/>
    <mergeCell ref="AK9:AK10"/>
    <mergeCell ref="AC8:AK8"/>
    <mergeCell ref="Y9:AA9"/>
    <mergeCell ref="U8:AA8"/>
    <mergeCell ref="AC9:AC10"/>
    <mergeCell ref="U9:W9"/>
    <mergeCell ref="AE9:AE10"/>
    <mergeCell ref="AG9:AG10"/>
    <mergeCell ref="S9:S10"/>
    <mergeCell ref="O8:S8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  <mergeCell ref="A2:AK2"/>
    <mergeCell ref="A3:AK3"/>
    <mergeCell ref="A4:AK4"/>
    <mergeCell ref="A5:AK5"/>
    <mergeCell ref="A6:AK6"/>
  </mergeCells>
  <pageMargins left="0.7" right="0.7" top="0.75" bottom="0.75" header="0.3" footer="0.3"/>
  <pageSetup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view="pageBreakPreview" zoomScaleNormal="100" zoomScaleSheetLayoutView="100" workbookViewId="0">
      <selection activeCell="A7" sqref="A7"/>
    </sheetView>
  </sheetViews>
  <sheetFormatPr defaultRowHeight="18.75"/>
  <cols>
    <col min="1" max="1" width="31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11.5703125" style="1" customWidth="1"/>
    <col min="14" max="14" width="9.140625" style="1" customWidth="1"/>
    <col min="15" max="16384" width="9.140625" style="1"/>
  </cols>
  <sheetData>
    <row r="2" spans="1:13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2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ht="24">
      <c r="A5" s="34" t="s">
        <v>251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22"/>
      <c r="M5" s="22"/>
    </row>
    <row r="6" spans="1:13" ht="24">
      <c r="A6" s="34" t="s">
        <v>252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22"/>
      <c r="M6" s="22"/>
    </row>
    <row r="8" spans="1:13" ht="21">
      <c r="A8" s="32" t="s">
        <v>3</v>
      </c>
      <c r="C8" s="33" t="s">
        <v>6</v>
      </c>
      <c r="D8" s="33"/>
      <c r="E8" s="33"/>
      <c r="F8" s="33"/>
      <c r="G8" s="33"/>
      <c r="H8" s="33"/>
      <c r="I8" s="33"/>
      <c r="J8" s="33"/>
      <c r="K8" s="33"/>
      <c r="L8" s="33"/>
    </row>
    <row r="9" spans="1:13" ht="21">
      <c r="A9" s="33" t="s">
        <v>3</v>
      </c>
      <c r="C9" s="4" t="s">
        <v>7</v>
      </c>
      <c r="E9" s="4" t="s">
        <v>77</v>
      </c>
      <c r="G9" s="4" t="s">
        <v>78</v>
      </c>
      <c r="I9" s="4" t="s">
        <v>79</v>
      </c>
      <c r="K9" s="4" t="s">
        <v>80</v>
      </c>
    </row>
    <row r="10" spans="1:13" ht="21">
      <c r="A10" s="10" t="s">
        <v>60</v>
      </c>
      <c r="C10" s="5">
        <v>465000</v>
      </c>
      <c r="E10" s="5">
        <v>948500</v>
      </c>
      <c r="G10" s="5">
        <v>952500</v>
      </c>
      <c r="I10" s="5" t="s">
        <v>81</v>
      </c>
      <c r="K10" s="5">
        <v>442912500000</v>
      </c>
    </row>
    <row r="11" spans="1:13" ht="21">
      <c r="A11" s="10" t="s">
        <v>66</v>
      </c>
      <c r="C11" s="5">
        <v>102957</v>
      </c>
      <c r="E11" s="5">
        <v>960000</v>
      </c>
      <c r="G11" s="5">
        <v>990000</v>
      </c>
      <c r="I11" s="5" t="s">
        <v>82</v>
      </c>
      <c r="K11" s="5">
        <v>101927430000</v>
      </c>
    </row>
    <row r="12" spans="1:13" ht="21">
      <c r="A12" s="10" t="s">
        <v>69</v>
      </c>
      <c r="C12" s="5">
        <v>106340</v>
      </c>
      <c r="E12" s="5">
        <v>884500</v>
      </c>
      <c r="G12" s="5">
        <v>953000</v>
      </c>
      <c r="I12" s="5" t="s">
        <v>83</v>
      </c>
      <c r="K12" s="5">
        <v>101342020000</v>
      </c>
    </row>
  </sheetData>
  <mergeCells count="7">
    <mergeCell ref="A8:A9"/>
    <mergeCell ref="C8:L8"/>
    <mergeCell ref="A2:K2"/>
    <mergeCell ref="A3:K3"/>
    <mergeCell ref="A4:K4"/>
    <mergeCell ref="A5:K5"/>
    <mergeCell ref="A6:K6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38"/>
  <sheetViews>
    <sheetView rightToLeft="1" view="pageBreakPreview" zoomScale="70" zoomScaleNormal="80" zoomScaleSheetLayoutView="70" workbookViewId="0">
      <selection activeCell="A37" sqref="A37"/>
    </sheetView>
  </sheetViews>
  <sheetFormatPr defaultRowHeight="18.75"/>
  <cols>
    <col min="1" max="1" width="25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5" ht="2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5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5" s="12" customFormat="1" ht="24">
      <c r="A5" s="34" t="s">
        <v>247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14"/>
      <c r="U5" s="14"/>
      <c r="V5" s="14"/>
      <c r="W5" s="14"/>
      <c r="X5" s="14"/>
      <c r="Y5" s="14"/>
    </row>
    <row r="6" spans="1:25" s="12" customFormat="1" ht="24">
      <c r="A6" s="34" t="s">
        <v>253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8" spans="1:25" ht="21">
      <c r="A8" s="32" t="s">
        <v>85</v>
      </c>
      <c r="C8" s="33" t="s">
        <v>86</v>
      </c>
      <c r="D8" s="33" t="s">
        <v>86</v>
      </c>
      <c r="E8" s="33" t="s">
        <v>86</v>
      </c>
      <c r="F8" s="33" t="s">
        <v>86</v>
      </c>
      <c r="G8" s="33" t="s">
        <v>86</v>
      </c>
      <c r="H8" s="33" t="s">
        <v>86</v>
      </c>
      <c r="I8" s="33" t="s">
        <v>86</v>
      </c>
      <c r="K8" s="4" t="s">
        <v>4</v>
      </c>
      <c r="M8" s="33" t="s">
        <v>5</v>
      </c>
      <c r="N8" s="33" t="s">
        <v>5</v>
      </c>
      <c r="O8" s="33" t="s">
        <v>5</v>
      </c>
      <c r="Q8" s="33" t="s">
        <v>6</v>
      </c>
      <c r="R8" s="33" t="s">
        <v>6</v>
      </c>
      <c r="S8" s="33" t="s">
        <v>6</v>
      </c>
    </row>
    <row r="9" spans="1:25" ht="21">
      <c r="A9" s="33" t="s">
        <v>85</v>
      </c>
      <c r="C9" s="4" t="s">
        <v>87</v>
      </c>
      <c r="E9" s="4" t="s">
        <v>88</v>
      </c>
      <c r="G9" s="4" t="s">
        <v>89</v>
      </c>
      <c r="I9" s="4" t="s">
        <v>41</v>
      </c>
      <c r="K9" s="4" t="s">
        <v>90</v>
      </c>
      <c r="M9" s="4" t="s">
        <v>91</v>
      </c>
      <c r="O9" s="4" t="s">
        <v>92</v>
      </c>
      <c r="Q9" s="4" t="s">
        <v>90</v>
      </c>
      <c r="S9" s="4" t="s">
        <v>84</v>
      </c>
    </row>
    <row r="10" spans="1:25" ht="21">
      <c r="A10" s="10" t="s">
        <v>93</v>
      </c>
      <c r="C10" s="5" t="s">
        <v>94</v>
      </c>
      <c r="E10" s="5" t="s">
        <v>95</v>
      </c>
      <c r="G10" s="5" t="s">
        <v>96</v>
      </c>
      <c r="I10" s="5">
        <v>0</v>
      </c>
      <c r="K10" s="5">
        <v>1143824767</v>
      </c>
      <c r="M10" s="5">
        <v>3179939955008</v>
      </c>
      <c r="O10" s="5">
        <v>3181070978396</v>
      </c>
      <c r="Q10" s="5">
        <v>12801379</v>
      </c>
      <c r="S10" s="8">
        <v>0</v>
      </c>
    </row>
    <row r="11" spans="1:25" ht="21">
      <c r="A11" s="10" t="s">
        <v>97</v>
      </c>
      <c r="C11" s="5" t="s">
        <v>98</v>
      </c>
      <c r="E11" s="5" t="s">
        <v>95</v>
      </c>
      <c r="G11" s="5" t="s">
        <v>96</v>
      </c>
      <c r="I11" s="5">
        <v>0</v>
      </c>
      <c r="K11" s="5">
        <v>19060642</v>
      </c>
      <c r="M11" s="5">
        <v>80622</v>
      </c>
      <c r="O11" s="5">
        <v>0</v>
      </c>
      <c r="Q11" s="5">
        <v>19141264</v>
      </c>
      <c r="S11" s="8">
        <v>0</v>
      </c>
    </row>
    <row r="12" spans="1:25" ht="21">
      <c r="A12" s="10" t="s">
        <v>93</v>
      </c>
      <c r="C12" s="5" t="s">
        <v>99</v>
      </c>
      <c r="E12" s="5" t="s">
        <v>100</v>
      </c>
      <c r="G12" s="5" t="s">
        <v>101</v>
      </c>
      <c r="I12" s="5">
        <v>0</v>
      </c>
      <c r="K12" s="5">
        <v>50000000</v>
      </c>
      <c r="M12" s="5">
        <v>0</v>
      </c>
      <c r="O12" s="5">
        <v>0</v>
      </c>
      <c r="Q12" s="5">
        <v>50000000</v>
      </c>
      <c r="S12" s="8">
        <v>0</v>
      </c>
    </row>
    <row r="13" spans="1:25" ht="21">
      <c r="A13" s="10" t="s">
        <v>102</v>
      </c>
      <c r="C13" s="5" t="s">
        <v>103</v>
      </c>
      <c r="E13" s="5" t="s">
        <v>95</v>
      </c>
      <c r="G13" s="5" t="s">
        <v>104</v>
      </c>
      <c r="I13" s="5">
        <v>0</v>
      </c>
      <c r="K13" s="5">
        <v>10662317</v>
      </c>
      <c r="M13" s="5">
        <v>441692261595</v>
      </c>
      <c r="O13" s="5">
        <v>441684196302</v>
      </c>
      <c r="Q13" s="5">
        <v>18727610</v>
      </c>
      <c r="S13" s="8">
        <v>0</v>
      </c>
    </row>
    <row r="14" spans="1:25" ht="21">
      <c r="A14" s="10" t="s">
        <v>105</v>
      </c>
      <c r="C14" s="5" t="s">
        <v>106</v>
      </c>
      <c r="E14" s="5" t="s">
        <v>95</v>
      </c>
      <c r="G14" s="5" t="s">
        <v>107</v>
      </c>
      <c r="I14" s="5">
        <v>0</v>
      </c>
      <c r="K14" s="5">
        <v>1777900</v>
      </c>
      <c r="M14" s="5">
        <v>7529</v>
      </c>
      <c r="O14" s="5">
        <v>0</v>
      </c>
      <c r="Q14" s="5">
        <v>1785429</v>
      </c>
      <c r="S14" s="8">
        <v>0</v>
      </c>
    </row>
    <row r="15" spans="1:25" ht="21">
      <c r="A15" s="10" t="s">
        <v>108</v>
      </c>
      <c r="C15" s="5" t="s">
        <v>109</v>
      </c>
      <c r="E15" s="5" t="s">
        <v>95</v>
      </c>
      <c r="G15" s="5" t="s">
        <v>110</v>
      </c>
      <c r="I15" s="5">
        <v>0</v>
      </c>
      <c r="K15" s="5">
        <v>5062842</v>
      </c>
      <c r="M15" s="5">
        <v>21441</v>
      </c>
      <c r="O15" s="5">
        <v>0</v>
      </c>
      <c r="Q15" s="5">
        <v>5084283</v>
      </c>
      <c r="S15" s="8">
        <v>0</v>
      </c>
    </row>
    <row r="16" spans="1:25" ht="21">
      <c r="A16" s="10" t="s">
        <v>111</v>
      </c>
      <c r="C16" s="5" t="s">
        <v>112</v>
      </c>
      <c r="E16" s="5" t="s">
        <v>95</v>
      </c>
      <c r="G16" s="5" t="s">
        <v>113</v>
      </c>
      <c r="I16" s="5">
        <v>0</v>
      </c>
      <c r="K16" s="5">
        <v>8398908023</v>
      </c>
      <c r="M16" s="5">
        <v>1070528274681</v>
      </c>
      <c r="O16" s="5">
        <v>1078924164600</v>
      </c>
      <c r="Q16" s="5">
        <v>3018104</v>
      </c>
      <c r="S16" s="8">
        <v>0</v>
      </c>
    </row>
    <row r="17" spans="1:19" ht="21">
      <c r="A17" s="10" t="s">
        <v>108</v>
      </c>
      <c r="C17" s="5" t="s">
        <v>114</v>
      </c>
      <c r="E17" s="5" t="s">
        <v>115</v>
      </c>
      <c r="G17" s="5" t="s">
        <v>116</v>
      </c>
      <c r="I17" s="5">
        <v>0</v>
      </c>
      <c r="K17" s="5">
        <v>5602662</v>
      </c>
      <c r="M17" s="5">
        <v>0</v>
      </c>
      <c r="O17" s="5">
        <v>0</v>
      </c>
      <c r="Q17" s="5">
        <v>5602662</v>
      </c>
      <c r="S17" s="8">
        <v>0</v>
      </c>
    </row>
    <row r="18" spans="1:19" ht="21">
      <c r="A18" s="10" t="s">
        <v>117</v>
      </c>
      <c r="C18" s="5" t="s">
        <v>118</v>
      </c>
      <c r="E18" s="5" t="s">
        <v>95</v>
      </c>
      <c r="G18" s="5" t="s">
        <v>119</v>
      </c>
      <c r="I18" s="5">
        <v>0</v>
      </c>
      <c r="K18" s="5">
        <v>1012206</v>
      </c>
      <c r="M18" s="5">
        <v>2177</v>
      </c>
      <c r="O18" s="5">
        <v>0</v>
      </c>
      <c r="Q18" s="5">
        <v>1014383</v>
      </c>
      <c r="S18" s="8">
        <v>0</v>
      </c>
    </row>
    <row r="19" spans="1:19" ht="21">
      <c r="A19" s="10" t="s">
        <v>120</v>
      </c>
      <c r="C19" s="5" t="s">
        <v>121</v>
      </c>
      <c r="E19" s="5" t="s">
        <v>100</v>
      </c>
      <c r="G19" s="5" t="s">
        <v>122</v>
      </c>
      <c r="I19" s="5">
        <v>0</v>
      </c>
      <c r="K19" s="5">
        <v>2100225</v>
      </c>
      <c r="M19" s="5">
        <v>0</v>
      </c>
      <c r="O19" s="5">
        <v>0</v>
      </c>
      <c r="Q19" s="5">
        <v>2100225</v>
      </c>
      <c r="S19" s="8">
        <v>0</v>
      </c>
    </row>
    <row r="20" spans="1:19" ht="21">
      <c r="A20" s="10" t="s">
        <v>123</v>
      </c>
      <c r="C20" s="5" t="s">
        <v>124</v>
      </c>
      <c r="E20" s="5" t="s">
        <v>95</v>
      </c>
      <c r="G20" s="5" t="s">
        <v>125</v>
      </c>
      <c r="I20" s="5">
        <v>0</v>
      </c>
      <c r="K20" s="5">
        <v>19648628</v>
      </c>
      <c r="M20" s="5">
        <v>83211</v>
      </c>
      <c r="O20" s="5">
        <v>0</v>
      </c>
      <c r="Q20" s="5">
        <v>19731839</v>
      </c>
      <c r="S20" s="8">
        <v>0</v>
      </c>
    </row>
    <row r="21" spans="1:19" ht="21">
      <c r="A21" s="10" t="s">
        <v>126</v>
      </c>
      <c r="C21" s="5" t="s">
        <v>127</v>
      </c>
      <c r="E21" s="5" t="s">
        <v>95</v>
      </c>
      <c r="G21" s="5" t="s">
        <v>128</v>
      </c>
      <c r="I21" s="5">
        <v>0</v>
      </c>
      <c r="K21" s="5">
        <v>338382</v>
      </c>
      <c r="M21" s="5">
        <v>0</v>
      </c>
      <c r="O21" s="5">
        <v>338382</v>
      </c>
      <c r="Q21" s="5">
        <v>0</v>
      </c>
      <c r="S21" s="8">
        <v>0</v>
      </c>
    </row>
    <row r="22" spans="1:19" ht="21">
      <c r="A22" s="10" t="s">
        <v>102</v>
      </c>
      <c r="C22" s="5" t="s">
        <v>129</v>
      </c>
      <c r="E22" s="5" t="s">
        <v>130</v>
      </c>
      <c r="G22" s="5" t="s">
        <v>131</v>
      </c>
      <c r="I22" s="5">
        <v>28</v>
      </c>
      <c r="K22" s="5">
        <v>200000000000</v>
      </c>
      <c r="M22" s="5">
        <v>0</v>
      </c>
      <c r="O22" s="5">
        <v>200000000000</v>
      </c>
      <c r="Q22" s="5">
        <v>0</v>
      </c>
      <c r="S22" s="8">
        <v>0</v>
      </c>
    </row>
    <row r="23" spans="1:19" ht="21">
      <c r="A23" s="10" t="s">
        <v>102</v>
      </c>
      <c r="C23" s="5" t="s">
        <v>132</v>
      </c>
      <c r="E23" s="5" t="s">
        <v>130</v>
      </c>
      <c r="G23" s="5" t="s">
        <v>133</v>
      </c>
      <c r="I23" s="5">
        <v>28</v>
      </c>
      <c r="K23" s="5">
        <v>60000000000</v>
      </c>
      <c r="M23" s="5">
        <v>0</v>
      </c>
      <c r="O23" s="5">
        <v>38700000000</v>
      </c>
      <c r="Q23" s="5">
        <v>21300000000</v>
      </c>
      <c r="S23" s="8">
        <v>4.4999999999999997E-3</v>
      </c>
    </row>
    <row r="24" spans="1:19" ht="21">
      <c r="A24" s="10" t="s">
        <v>134</v>
      </c>
      <c r="C24" s="5" t="s">
        <v>135</v>
      </c>
      <c r="E24" s="5" t="s">
        <v>95</v>
      </c>
      <c r="G24" s="5" t="s">
        <v>136</v>
      </c>
      <c r="I24" s="5">
        <v>0</v>
      </c>
      <c r="K24" s="5">
        <v>3455103</v>
      </c>
      <c r="M24" s="5">
        <v>399107153855</v>
      </c>
      <c r="O24" s="5">
        <v>362941800000</v>
      </c>
      <c r="Q24" s="5">
        <v>36168808958</v>
      </c>
      <c r="S24" s="8">
        <v>7.6E-3</v>
      </c>
    </row>
    <row r="25" spans="1:19" ht="21">
      <c r="A25" s="10" t="s">
        <v>111</v>
      </c>
      <c r="C25" s="5" t="s">
        <v>137</v>
      </c>
      <c r="E25" s="5" t="s">
        <v>130</v>
      </c>
      <c r="G25" s="5" t="s">
        <v>138</v>
      </c>
      <c r="I25" s="5">
        <v>26</v>
      </c>
      <c r="K25" s="5">
        <v>266000000000</v>
      </c>
      <c r="M25" s="5">
        <v>0</v>
      </c>
      <c r="O25" s="5">
        <v>266000000000</v>
      </c>
      <c r="Q25" s="5">
        <v>0</v>
      </c>
      <c r="S25" s="8">
        <v>0</v>
      </c>
    </row>
    <row r="26" spans="1:19" ht="21">
      <c r="A26" s="10" t="s">
        <v>139</v>
      </c>
      <c r="C26" s="5" t="s">
        <v>140</v>
      </c>
      <c r="E26" s="5" t="s">
        <v>95</v>
      </c>
      <c r="G26" s="5" t="s">
        <v>141</v>
      </c>
      <c r="I26" s="5">
        <v>0</v>
      </c>
      <c r="K26" s="5">
        <v>19339724</v>
      </c>
      <c r="M26" s="5">
        <v>282549457096</v>
      </c>
      <c r="O26" s="5">
        <v>282243550000</v>
      </c>
      <c r="Q26" s="5">
        <v>325246820</v>
      </c>
      <c r="S26" s="8">
        <v>1E-4</v>
      </c>
    </row>
    <row r="27" spans="1:19" ht="21">
      <c r="A27" s="10" t="s">
        <v>111</v>
      </c>
      <c r="C27" s="5" t="s">
        <v>142</v>
      </c>
      <c r="E27" s="5" t="s">
        <v>130</v>
      </c>
      <c r="G27" s="5" t="s">
        <v>141</v>
      </c>
      <c r="I27" s="5">
        <v>26</v>
      </c>
      <c r="K27" s="5">
        <v>200000000000</v>
      </c>
      <c r="M27" s="5">
        <v>0</v>
      </c>
      <c r="O27" s="5">
        <v>200000000000</v>
      </c>
      <c r="Q27" s="5">
        <v>0</v>
      </c>
      <c r="S27" s="8">
        <v>0</v>
      </c>
    </row>
    <row r="28" spans="1:19" ht="21">
      <c r="A28" s="10" t="s">
        <v>139</v>
      </c>
      <c r="C28" s="5" t="s">
        <v>143</v>
      </c>
      <c r="E28" s="5" t="s">
        <v>130</v>
      </c>
      <c r="G28" s="5" t="s">
        <v>144</v>
      </c>
      <c r="I28" s="5">
        <v>29</v>
      </c>
      <c r="K28" s="5">
        <v>330000000000</v>
      </c>
      <c r="M28" s="5">
        <v>0</v>
      </c>
      <c r="O28" s="5">
        <v>274800000000</v>
      </c>
      <c r="Q28" s="5">
        <v>55200000000</v>
      </c>
      <c r="S28" s="8">
        <v>1.17E-2</v>
      </c>
    </row>
    <row r="29" spans="1:19" ht="21">
      <c r="A29" s="10" t="s">
        <v>102</v>
      </c>
      <c r="C29" s="5" t="s">
        <v>145</v>
      </c>
      <c r="E29" s="5" t="s">
        <v>130</v>
      </c>
      <c r="G29" s="5" t="s">
        <v>146</v>
      </c>
      <c r="I29" s="5">
        <v>29</v>
      </c>
      <c r="K29" s="5">
        <v>97000000000</v>
      </c>
      <c r="M29" s="5">
        <v>0</v>
      </c>
      <c r="O29" s="5">
        <v>0</v>
      </c>
      <c r="Q29" s="5">
        <v>97000000000</v>
      </c>
      <c r="S29" s="8">
        <v>2.0500000000000001E-2</v>
      </c>
    </row>
    <row r="30" spans="1:19" ht="21">
      <c r="A30" s="10" t="s">
        <v>102</v>
      </c>
      <c r="C30" s="5" t="s">
        <v>147</v>
      </c>
      <c r="E30" s="5" t="s">
        <v>130</v>
      </c>
      <c r="G30" s="5" t="s">
        <v>148</v>
      </c>
      <c r="I30" s="5">
        <v>28</v>
      </c>
      <c r="K30" s="5">
        <v>100000000000</v>
      </c>
      <c r="M30" s="5">
        <v>0</v>
      </c>
      <c r="O30" s="5">
        <v>0</v>
      </c>
      <c r="Q30" s="5">
        <v>100000000000</v>
      </c>
      <c r="S30" s="8">
        <v>2.1100000000000001E-2</v>
      </c>
    </row>
    <row r="31" spans="1:19" ht="21">
      <c r="A31" s="10" t="s">
        <v>102</v>
      </c>
      <c r="C31" s="5" t="s">
        <v>149</v>
      </c>
      <c r="E31" s="5" t="s">
        <v>130</v>
      </c>
      <c r="G31" s="5" t="s">
        <v>150</v>
      </c>
      <c r="I31" s="5">
        <v>28</v>
      </c>
      <c r="K31" s="5">
        <v>300000000000</v>
      </c>
      <c r="M31" s="5">
        <v>0</v>
      </c>
      <c r="O31" s="5">
        <v>0</v>
      </c>
      <c r="Q31" s="5">
        <v>300000000000</v>
      </c>
      <c r="S31" s="8">
        <v>6.3299999999999995E-2</v>
      </c>
    </row>
    <row r="32" spans="1:19" ht="21">
      <c r="A32" s="10" t="s">
        <v>111</v>
      </c>
      <c r="C32" s="5" t="s">
        <v>151</v>
      </c>
      <c r="E32" s="5" t="s">
        <v>130</v>
      </c>
      <c r="G32" s="5" t="s">
        <v>152</v>
      </c>
      <c r="I32" s="5">
        <v>29</v>
      </c>
      <c r="K32" s="5">
        <v>0</v>
      </c>
      <c r="M32" s="5">
        <v>400000000000</v>
      </c>
      <c r="O32" s="5">
        <v>0</v>
      </c>
      <c r="Q32" s="5">
        <v>400000000000</v>
      </c>
      <c r="S32" s="8">
        <v>8.4500000000000006E-2</v>
      </c>
    </row>
    <row r="33" spans="1:19" ht="21">
      <c r="A33" s="10" t="s">
        <v>102</v>
      </c>
      <c r="C33" s="5" t="s">
        <v>153</v>
      </c>
      <c r="E33" s="5" t="s">
        <v>130</v>
      </c>
      <c r="G33" s="5" t="s">
        <v>152</v>
      </c>
      <c r="I33" s="5">
        <v>29</v>
      </c>
      <c r="K33" s="5">
        <v>0</v>
      </c>
      <c r="M33" s="5">
        <v>190000000000</v>
      </c>
      <c r="O33" s="5">
        <v>0</v>
      </c>
      <c r="Q33" s="5">
        <v>190000000000</v>
      </c>
      <c r="S33" s="8">
        <v>4.0099999999999997E-2</v>
      </c>
    </row>
    <row r="34" spans="1:19" ht="21">
      <c r="A34" s="10" t="s">
        <v>111</v>
      </c>
      <c r="C34" s="5" t="s">
        <v>154</v>
      </c>
      <c r="E34" s="5" t="s">
        <v>130</v>
      </c>
      <c r="G34" s="5" t="s">
        <v>155</v>
      </c>
      <c r="I34" s="5">
        <v>29</v>
      </c>
      <c r="K34" s="5">
        <v>0</v>
      </c>
      <c r="M34" s="5">
        <v>200000000000</v>
      </c>
      <c r="O34" s="5">
        <v>0</v>
      </c>
      <c r="Q34" s="5">
        <v>200000000000</v>
      </c>
      <c r="S34" s="8">
        <v>4.2200000000000001E-2</v>
      </c>
    </row>
    <row r="35" spans="1:19" ht="21">
      <c r="A35" s="10" t="s">
        <v>156</v>
      </c>
      <c r="C35" s="5" t="s">
        <v>157</v>
      </c>
      <c r="E35" s="5" t="s">
        <v>95</v>
      </c>
      <c r="G35" s="5" t="s">
        <v>158</v>
      </c>
      <c r="I35" s="5">
        <v>0</v>
      </c>
      <c r="K35" s="5">
        <v>0</v>
      </c>
      <c r="M35" s="5">
        <v>300001000000</v>
      </c>
      <c r="O35" s="5">
        <v>300000580000</v>
      </c>
      <c r="Q35" s="5">
        <v>420000</v>
      </c>
      <c r="S35" s="8">
        <v>0</v>
      </c>
    </row>
    <row r="36" spans="1:19" ht="21">
      <c r="A36" s="10" t="s">
        <v>156</v>
      </c>
      <c r="C36" s="5" t="s">
        <v>159</v>
      </c>
      <c r="E36" s="5" t="s">
        <v>130</v>
      </c>
      <c r="G36" s="5" t="s">
        <v>160</v>
      </c>
      <c r="I36" s="5">
        <v>29.5</v>
      </c>
      <c r="K36" s="5">
        <v>0</v>
      </c>
      <c r="M36" s="5">
        <v>300000000000</v>
      </c>
      <c r="O36" s="5">
        <v>0</v>
      </c>
      <c r="Q36" s="5">
        <v>300000000000</v>
      </c>
      <c r="S36" s="8">
        <v>6.3299999999999995E-2</v>
      </c>
    </row>
    <row r="37" spans="1:19" ht="19.5" thickBot="1">
      <c r="K37" s="7">
        <f>SUM(K10:K36)</f>
        <v>1562680793421</v>
      </c>
      <c r="M37" s="7">
        <f>SUM(M10:M36)</f>
        <v>6763818297215</v>
      </c>
      <c r="O37" s="7">
        <f>SUM(O10:O36)</f>
        <v>6626365607680</v>
      </c>
      <c r="Q37" s="7">
        <f>SUM(Q10:Q36)</f>
        <v>1700133482956</v>
      </c>
      <c r="S37" s="9">
        <f>SUM(S10:S36)</f>
        <v>0.3589</v>
      </c>
    </row>
    <row r="38" spans="1:19" ht="19.5" thickTop="1">
      <c r="K38" s="5"/>
    </row>
  </sheetData>
  <mergeCells count="9">
    <mergeCell ref="A2:S2"/>
    <mergeCell ref="A3:S3"/>
    <mergeCell ref="A4:S4"/>
    <mergeCell ref="A5:S5"/>
    <mergeCell ref="A8:A9"/>
    <mergeCell ref="C8:I8"/>
    <mergeCell ref="Q8:S8"/>
    <mergeCell ref="M8:O8"/>
    <mergeCell ref="A6:S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0"/>
  <sheetViews>
    <sheetView rightToLeft="1" view="pageBreakPreview" topLeftCell="A4" zoomScale="60" zoomScaleNormal="80" workbookViewId="0">
      <selection activeCell="A47" sqref="A47"/>
    </sheetView>
  </sheetViews>
  <sheetFormatPr defaultRowHeight="18.75"/>
  <cols>
    <col min="1" max="1" width="31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24">
      <c r="A5" s="34" t="s">
        <v>264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21">
      <c r="A6" s="33" t="s">
        <v>162</v>
      </c>
      <c r="B6" s="33"/>
      <c r="C6" s="33"/>
      <c r="D6" s="33"/>
      <c r="E6" s="33"/>
      <c r="F6" s="33"/>
      <c r="G6" s="33"/>
      <c r="H6" s="24"/>
      <c r="I6" s="33" t="s">
        <v>163</v>
      </c>
      <c r="J6" s="33" t="s">
        <v>163</v>
      </c>
      <c r="K6" s="33" t="s">
        <v>163</v>
      </c>
      <c r="L6" s="33" t="s">
        <v>163</v>
      </c>
      <c r="M6" s="33" t="s">
        <v>163</v>
      </c>
      <c r="N6" s="24"/>
      <c r="O6" s="33" t="s">
        <v>164</v>
      </c>
      <c r="P6" s="33" t="s">
        <v>164</v>
      </c>
      <c r="Q6" s="33" t="s">
        <v>164</v>
      </c>
      <c r="R6" s="33" t="s">
        <v>164</v>
      </c>
      <c r="S6" s="33" t="s">
        <v>164</v>
      </c>
    </row>
    <row r="7" spans="1:19" ht="21">
      <c r="A7" s="4" t="s">
        <v>165</v>
      </c>
      <c r="B7" s="24"/>
      <c r="C7" s="4" t="s">
        <v>166</v>
      </c>
      <c r="D7" s="24"/>
      <c r="E7" s="4" t="s">
        <v>40</v>
      </c>
      <c r="F7" s="24"/>
      <c r="G7" s="4" t="s">
        <v>41</v>
      </c>
      <c r="H7" s="24"/>
      <c r="I7" s="4" t="s">
        <v>167</v>
      </c>
      <c r="J7" s="24"/>
      <c r="K7" s="4" t="s">
        <v>168</v>
      </c>
      <c r="L7" s="24"/>
      <c r="M7" s="4" t="s">
        <v>169</v>
      </c>
      <c r="N7" s="24"/>
      <c r="O7" s="4" t="s">
        <v>167</v>
      </c>
      <c r="P7" s="24"/>
      <c r="Q7" s="4" t="s">
        <v>168</v>
      </c>
      <c r="R7" s="24"/>
      <c r="S7" s="4" t="s">
        <v>169</v>
      </c>
    </row>
    <row r="8" spans="1:19" ht="21">
      <c r="A8" s="20" t="s">
        <v>74</v>
      </c>
      <c r="C8" s="6" t="s">
        <v>32</v>
      </c>
      <c r="E8" s="6" t="s">
        <v>76</v>
      </c>
      <c r="G8" s="6">
        <v>23</v>
      </c>
      <c r="I8" s="6">
        <v>5703985678</v>
      </c>
      <c r="K8" s="6" t="s">
        <v>32</v>
      </c>
      <c r="M8" s="6">
        <v>5703985678</v>
      </c>
      <c r="O8" s="6">
        <v>12243659643</v>
      </c>
      <c r="Q8" s="6" t="s">
        <v>32</v>
      </c>
      <c r="S8" s="6">
        <v>12243659643</v>
      </c>
    </row>
    <row r="9" spans="1:19" ht="21">
      <c r="A9" s="20" t="s">
        <v>66</v>
      </c>
      <c r="C9" s="6" t="s">
        <v>32</v>
      </c>
      <c r="E9" s="6" t="s">
        <v>68</v>
      </c>
      <c r="G9" s="6">
        <v>20.5</v>
      </c>
      <c r="I9" s="6">
        <v>1728026111</v>
      </c>
      <c r="K9" s="6" t="s">
        <v>32</v>
      </c>
      <c r="M9" s="6">
        <v>1728026111</v>
      </c>
      <c r="O9" s="6">
        <v>7146857801</v>
      </c>
      <c r="Q9" s="6" t="s">
        <v>32</v>
      </c>
      <c r="S9" s="6">
        <v>7146857801</v>
      </c>
    </row>
    <row r="10" spans="1:19" ht="21">
      <c r="A10" s="20" t="s">
        <v>69</v>
      </c>
      <c r="C10" s="6" t="s">
        <v>32</v>
      </c>
      <c r="E10" s="6" t="s">
        <v>70</v>
      </c>
      <c r="G10" s="6">
        <v>20.5</v>
      </c>
      <c r="I10" s="6">
        <v>1784806246</v>
      </c>
      <c r="K10" s="6" t="s">
        <v>32</v>
      </c>
      <c r="M10" s="6">
        <v>1784806246</v>
      </c>
      <c r="O10" s="6">
        <v>7381691956</v>
      </c>
      <c r="Q10" s="6" t="s">
        <v>32</v>
      </c>
      <c r="S10" s="6">
        <v>7381691956</v>
      </c>
    </row>
    <row r="11" spans="1:19" ht="21">
      <c r="A11" s="20" t="s">
        <v>63</v>
      </c>
      <c r="C11" s="6" t="s">
        <v>32</v>
      </c>
      <c r="E11" s="6" t="s">
        <v>65</v>
      </c>
      <c r="G11" s="6">
        <v>20.5</v>
      </c>
      <c r="I11" s="6">
        <v>1643665106</v>
      </c>
      <c r="K11" s="6" t="s">
        <v>32</v>
      </c>
      <c r="M11" s="6">
        <v>1643665106</v>
      </c>
      <c r="O11" s="6">
        <v>6801223842</v>
      </c>
      <c r="Q11" s="6" t="s">
        <v>32</v>
      </c>
      <c r="S11" s="6">
        <v>6801223842</v>
      </c>
    </row>
    <row r="12" spans="1:19" ht="21">
      <c r="A12" s="20" t="s">
        <v>54</v>
      </c>
      <c r="C12" s="6" t="s">
        <v>32</v>
      </c>
      <c r="E12" s="6" t="s">
        <v>56</v>
      </c>
      <c r="G12" s="6">
        <v>23</v>
      </c>
      <c r="I12" s="6">
        <v>10669749108</v>
      </c>
      <c r="K12" s="6" t="s">
        <v>32</v>
      </c>
      <c r="M12" s="6">
        <v>10669749108</v>
      </c>
      <c r="O12" s="6">
        <v>43168970978</v>
      </c>
      <c r="Q12" s="6" t="s">
        <v>32</v>
      </c>
      <c r="S12" s="6">
        <v>43168970978</v>
      </c>
    </row>
    <row r="13" spans="1:19" ht="21">
      <c r="A13" s="20" t="s">
        <v>71</v>
      </c>
      <c r="C13" s="6" t="s">
        <v>32</v>
      </c>
      <c r="E13" s="6" t="s">
        <v>73</v>
      </c>
      <c r="G13" s="6">
        <v>23</v>
      </c>
      <c r="I13" s="6">
        <v>9699500210</v>
      </c>
      <c r="K13" s="6" t="s">
        <v>32</v>
      </c>
      <c r="M13" s="6">
        <v>9699500210</v>
      </c>
      <c r="O13" s="6">
        <v>33852077102</v>
      </c>
      <c r="Q13" s="6" t="s">
        <v>32</v>
      </c>
      <c r="S13" s="6">
        <v>33852077102</v>
      </c>
    </row>
    <row r="14" spans="1:19" ht="21">
      <c r="A14" s="20" t="s">
        <v>170</v>
      </c>
      <c r="C14" s="6" t="s">
        <v>32</v>
      </c>
      <c r="E14" s="6" t="s">
        <v>171</v>
      </c>
      <c r="G14" s="6">
        <v>17</v>
      </c>
      <c r="I14" s="6">
        <v>0</v>
      </c>
      <c r="K14" s="6" t="s">
        <v>32</v>
      </c>
      <c r="M14" s="6">
        <v>0</v>
      </c>
      <c r="O14" s="6">
        <v>2433957924</v>
      </c>
      <c r="Q14" s="6" t="s">
        <v>32</v>
      </c>
      <c r="S14" s="6">
        <v>2433957924</v>
      </c>
    </row>
    <row r="15" spans="1:19" ht="21">
      <c r="A15" s="20" t="s">
        <v>60</v>
      </c>
      <c r="C15" s="6" t="s">
        <v>32</v>
      </c>
      <c r="E15" s="6" t="s">
        <v>62</v>
      </c>
      <c r="G15" s="6">
        <v>18</v>
      </c>
      <c r="I15" s="6">
        <v>6832573771</v>
      </c>
      <c r="K15" s="6" t="s">
        <v>32</v>
      </c>
      <c r="M15" s="6">
        <v>6832573771</v>
      </c>
      <c r="O15" s="6">
        <v>20825478302</v>
      </c>
      <c r="Q15" s="6" t="s">
        <v>32</v>
      </c>
      <c r="S15" s="6">
        <v>20825478302</v>
      </c>
    </row>
    <row r="16" spans="1:19" ht="21">
      <c r="A16" s="20" t="s">
        <v>172</v>
      </c>
      <c r="C16" s="6" t="s">
        <v>32</v>
      </c>
      <c r="E16" s="6" t="s">
        <v>173</v>
      </c>
      <c r="G16" s="6">
        <v>18</v>
      </c>
      <c r="I16" s="6">
        <v>0</v>
      </c>
      <c r="K16" s="6" t="s">
        <v>32</v>
      </c>
      <c r="M16" s="6">
        <v>0</v>
      </c>
      <c r="O16" s="6">
        <v>2050106476</v>
      </c>
      <c r="Q16" s="6" t="s">
        <v>32</v>
      </c>
      <c r="S16" s="6">
        <v>2050106476</v>
      </c>
    </row>
    <row r="17" spans="1:19" ht="21">
      <c r="A17" s="20" t="s">
        <v>57</v>
      </c>
      <c r="C17" s="6" t="s">
        <v>32</v>
      </c>
      <c r="E17" s="6" t="s">
        <v>59</v>
      </c>
      <c r="G17" s="6">
        <v>18</v>
      </c>
      <c r="I17" s="6">
        <v>10132975235</v>
      </c>
      <c r="K17" s="6" t="s">
        <v>32</v>
      </c>
      <c r="M17" s="6">
        <v>10132975235</v>
      </c>
      <c r="O17" s="6">
        <v>45311888527</v>
      </c>
      <c r="Q17" s="6" t="s">
        <v>32</v>
      </c>
      <c r="S17" s="6">
        <v>45311888527</v>
      </c>
    </row>
    <row r="18" spans="1:19" ht="21">
      <c r="A18" s="20" t="s">
        <v>174</v>
      </c>
      <c r="C18" s="6" t="s">
        <v>32</v>
      </c>
      <c r="E18" s="6" t="s">
        <v>175</v>
      </c>
      <c r="G18" s="6">
        <v>18</v>
      </c>
      <c r="I18" s="6">
        <v>0</v>
      </c>
      <c r="K18" s="6" t="s">
        <v>32</v>
      </c>
      <c r="M18" s="6">
        <v>0</v>
      </c>
      <c r="O18" s="6">
        <v>263076257</v>
      </c>
      <c r="Q18" s="6" t="s">
        <v>32</v>
      </c>
      <c r="S18" s="6">
        <v>263076257</v>
      </c>
    </row>
    <row r="19" spans="1:19" ht="21">
      <c r="A19" s="20" t="s">
        <v>176</v>
      </c>
      <c r="C19" s="6" t="s">
        <v>32</v>
      </c>
      <c r="E19" s="6" t="s">
        <v>177</v>
      </c>
      <c r="G19" s="6">
        <v>18</v>
      </c>
      <c r="I19" s="6">
        <v>0</v>
      </c>
      <c r="K19" s="6" t="s">
        <v>32</v>
      </c>
      <c r="M19" s="6">
        <v>0</v>
      </c>
      <c r="O19" s="6">
        <v>-5054916874</v>
      </c>
      <c r="Q19" s="6" t="s">
        <v>32</v>
      </c>
      <c r="S19" s="6">
        <v>-5054916874</v>
      </c>
    </row>
    <row r="20" spans="1:19" ht="21">
      <c r="A20" s="20" t="s">
        <v>178</v>
      </c>
      <c r="C20" s="6" t="s">
        <v>32</v>
      </c>
      <c r="E20" s="6" t="s">
        <v>179</v>
      </c>
      <c r="G20" s="6">
        <v>18</v>
      </c>
      <c r="I20" s="6">
        <v>0</v>
      </c>
      <c r="K20" s="6" t="s">
        <v>32</v>
      </c>
      <c r="M20" s="6">
        <v>0</v>
      </c>
      <c r="O20" s="6">
        <v>2303772647</v>
      </c>
      <c r="Q20" s="6" t="s">
        <v>32</v>
      </c>
      <c r="S20" s="6">
        <v>2303772647</v>
      </c>
    </row>
    <row r="21" spans="1:19" ht="21">
      <c r="A21" s="20" t="s">
        <v>180</v>
      </c>
      <c r="C21" s="6" t="s">
        <v>32</v>
      </c>
      <c r="E21" s="6" t="s">
        <v>181</v>
      </c>
      <c r="G21" s="6">
        <v>18</v>
      </c>
      <c r="I21" s="6">
        <v>0</v>
      </c>
      <c r="K21" s="6" t="s">
        <v>32</v>
      </c>
      <c r="M21" s="6">
        <v>0</v>
      </c>
      <c r="O21" s="6">
        <v>830465622</v>
      </c>
      <c r="Q21" s="6" t="s">
        <v>32</v>
      </c>
      <c r="S21" s="6">
        <v>830465622</v>
      </c>
    </row>
    <row r="22" spans="1:19" ht="21">
      <c r="A22" s="20" t="s">
        <v>97</v>
      </c>
      <c r="C22" s="6">
        <v>16</v>
      </c>
      <c r="E22" s="6" t="s">
        <v>32</v>
      </c>
      <c r="G22" s="6">
        <v>27</v>
      </c>
      <c r="I22" s="6">
        <v>0</v>
      </c>
      <c r="K22" s="6">
        <v>0</v>
      </c>
      <c r="M22" s="6">
        <v>0</v>
      </c>
      <c r="O22" s="6">
        <v>3805150674</v>
      </c>
      <c r="Q22" s="6">
        <v>0</v>
      </c>
      <c r="S22" s="6">
        <v>3805150674</v>
      </c>
    </row>
    <row r="23" spans="1:19" ht="21">
      <c r="A23" s="20" t="s">
        <v>105</v>
      </c>
      <c r="C23" s="6">
        <v>20</v>
      </c>
      <c r="E23" s="6" t="s">
        <v>32</v>
      </c>
      <c r="G23" s="6">
        <v>27</v>
      </c>
      <c r="I23" s="6">
        <v>0</v>
      </c>
      <c r="K23" s="6">
        <v>0</v>
      </c>
      <c r="M23" s="6">
        <v>0</v>
      </c>
      <c r="O23" s="6">
        <v>20712328</v>
      </c>
      <c r="Q23" s="6">
        <v>0</v>
      </c>
      <c r="S23" s="6">
        <v>20712328</v>
      </c>
    </row>
    <row r="24" spans="1:19" ht="21">
      <c r="A24" s="20" t="s">
        <v>102</v>
      </c>
      <c r="C24" s="6">
        <v>18</v>
      </c>
      <c r="E24" s="6" t="s">
        <v>32</v>
      </c>
      <c r="G24" s="6">
        <v>28</v>
      </c>
      <c r="I24" s="6">
        <v>0</v>
      </c>
      <c r="K24" s="6">
        <v>0</v>
      </c>
      <c r="M24" s="6">
        <v>0</v>
      </c>
      <c r="O24" s="6">
        <v>3145205471</v>
      </c>
      <c r="Q24" s="6">
        <v>0</v>
      </c>
      <c r="S24" s="6">
        <v>3145205471</v>
      </c>
    </row>
    <row r="25" spans="1:19" ht="21">
      <c r="A25" s="20" t="s">
        <v>120</v>
      </c>
      <c r="C25" s="6">
        <v>7</v>
      </c>
      <c r="E25" s="6" t="s">
        <v>32</v>
      </c>
      <c r="G25" s="6">
        <v>28</v>
      </c>
      <c r="I25" s="6">
        <v>0</v>
      </c>
      <c r="K25" s="6">
        <v>0</v>
      </c>
      <c r="M25" s="6">
        <v>0</v>
      </c>
      <c r="O25" s="6">
        <v>966575330</v>
      </c>
      <c r="Q25" s="6">
        <v>0</v>
      </c>
      <c r="S25" s="6">
        <v>966575330</v>
      </c>
    </row>
    <row r="26" spans="1:19" ht="21">
      <c r="A26" s="20" t="s">
        <v>120</v>
      </c>
      <c r="C26" s="6">
        <v>8</v>
      </c>
      <c r="E26" s="6" t="s">
        <v>32</v>
      </c>
      <c r="G26" s="6">
        <v>28</v>
      </c>
      <c r="I26" s="6">
        <v>0</v>
      </c>
      <c r="K26" s="6">
        <v>0</v>
      </c>
      <c r="M26" s="6">
        <v>0</v>
      </c>
      <c r="O26" s="6">
        <v>11391780806</v>
      </c>
      <c r="Q26" s="6">
        <v>0</v>
      </c>
      <c r="S26" s="6">
        <v>11391780806</v>
      </c>
    </row>
    <row r="27" spans="1:19" ht="21">
      <c r="A27" s="20" t="s">
        <v>102</v>
      </c>
      <c r="C27" s="6">
        <v>10</v>
      </c>
      <c r="E27" s="6" t="s">
        <v>32</v>
      </c>
      <c r="G27" s="6">
        <v>28</v>
      </c>
      <c r="I27" s="6">
        <v>0</v>
      </c>
      <c r="K27" s="6">
        <v>0</v>
      </c>
      <c r="M27" s="6">
        <v>0</v>
      </c>
      <c r="O27" s="6">
        <v>10363835593</v>
      </c>
      <c r="Q27" s="6">
        <v>0</v>
      </c>
      <c r="S27" s="6">
        <v>10363835593</v>
      </c>
    </row>
    <row r="28" spans="1:19" ht="21">
      <c r="A28" s="20" t="s">
        <v>105</v>
      </c>
      <c r="C28" s="6">
        <v>8</v>
      </c>
      <c r="E28" s="6" t="s">
        <v>32</v>
      </c>
      <c r="G28" s="6">
        <v>27</v>
      </c>
      <c r="I28" s="6">
        <v>0</v>
      </c>
      <c r="K28" s="6">
        <v>0</v>
      </c>
      <c r="M28" s="6">
        <v>0</v>
      </c>
      <c r="O28" s="6">
        <v>61027397</v>
      </c>
      <c r="Q28" s="6">
        <v>0</v>
      </c>
      <c r="S28" s="6">
        <v>61027397</v>
      </c>
    </row>
    <row r="29" spans="1:19" ht="21">
      <c r="A29" s="20" t="s">
        <v>102</v>
      </c>
      <c r="C29" s="6">
        <v>15</v>
      </c>
      <c r="E29" s="6" t="s">
        <v>32</v>
      </c>
      <c r="G29" s="6">
        <v>28</v>
      </c>
      <c r="I29" s="6">
        <v>0</v>
      </c>
      <c r="K29" s="6">
        <v>0</v>
      </c>
      <c r="M29" s="6">
        <v>0</v>
      </c>
      <c r="O29" s="6">
        <v>1762849275</v>
      </c>
      <c r="Q29" s="6">
        <v>0</v>
      </c>
      <c r="S29" s="6">
        <v>1762849275</v>
      </c>
    </row>
    <row r="30" spans="1:19" ht="21">
      <c r="A30" s="20" t="s">
        <v>120</v>
      </c>
      <c r="C30" s="6">
        <v>18</v>
      </c>
      <c r="E30" s="6" t="s">
        <v>32</v>
      </c>
      <c r="G30" s="6">
        <v>28</v>
      </c>
      <c r="I30" s="6">
        <v>0</v>
      </c>
      <c r="K30" s="6">
        <v>0</v>
      </c>
      <c r="M30" s="6">
        <v>0</v>
      </c>
      <c r="O30" s="6">
        <v>3682191768</v>
      </c>
      <c r="Q30" s="6">
        <v>0</v>
      </c>
      <c r="S30" s="6">
        <v>3682191768</v>
      </c>
    </row>
    <row r="31" spans="1:19" ht="21">
      <c r="A31" s="20" t="s">
        <v>102</v>
      </c>
      <c r="C31" s="6">
        <v>18</v>
      </c>
      <c r="E31" s="6" t="s">
        <v>32</v>
      </c>
      <c r="G31" s="6">
        <v>28</v>
      </c>
      <c r="I31" s="6">
        <v>1377049176</v>
      </c>
      <c r="K31" s="6">
        <v>-27018429</v>
      </c>
      <c r="M31" s="6">
        <v>1404067605</v>
      </c>
      <c r="O31" s="6">
        <v>15172273323</v>
      </c>
      <c r="Q31" s="6">
        <v>0</v>
      </c>
      <c r="S31" s="6">
        <v>15172273323</v>
      </c>
    </row>
    <row r="32" spans="1:19" ht="21">
      <c r="A32" s="20" t="s">
        <v>102</v>
      </c>
      <c r="C32" s="6">
        <v>19</v>
      </c>
      <c r="E32" s="6" t="s">
        <v>32</v>
      </c>
      <c r="G32" s="6">
        <v>28</v>
      </c>
      <c r="I32" s="6">
        <v>824163913</v>
      </c>
      <c r="K32" s="6">
        <v>-4102082</v>
      </c>
      <c r="M32" s="6">
        <v>828265995</v>
      </c>
      <c r="O32" s="6">
        <v>4962731145</v>
      </c>
      <c r="Q32" s="6">
        <v>3035031</v>
      </c>
      <c r="S32" s="6">
        <v>4959696114</v>
      </c>
    </row>
    <row r="33" spans="1:19" ht="21">
      <c r="A33" s="20" t="s">
        <v>105</v>
      </c>
      <c r="C33" s="6">
        <v>3</v>
      </c>
      <c r="E33" s="6" t="s">
        <v>32</v>
      </c>
      <c r="G33" s="6">
        <v>27</v>
      </c>
      <c r="I33" s="6">
        <v>0</v>
      </c>
      <c r="K33" s="6">
        <v>0</v>
      </c>
      <c r="M33" s="6">
        <v>0</v>
      </c>
      <c r="O33" s="6">
        <v>2998886298</v>
      </c>
      <c r="Q33" s="6">
        <v>0</v>
      </c>
      <c r="S33" s="6">
        <v>2998886298</v>
      </c>
    </row>
    <row r="34" spans="1:19" ht="21">
      <c r="A34" s="20" t="s">
        <v>111</v>
      </c>
      <c r="C34" s="6">
        <v>25</v>
      </c>
      <c r="E34" s="6" t="s">
        <v>32</v>
      </c>
      <c r="G34" s="6">
        <v>27</v>
      </c>
      <c r="I34" s="6">
        <v>0</v>
      </c>
      <c r="K34" s="6">
        <v>0</v>
      </c>
      <c r="M34" s="6">
        <v>0</v>
      </c>
      <c r="O34" s="6">
        <v>9527671216</v>
      </c>
      <c r="Q34" s="6">
        <v>25936168</v>
      </c>
      <c r="S34" s="6">
        <v>9501735048</v>
      </c>
    </row>
    <row r="35" spans="1:19" ht="21">
      <c r="A35" s="20" t="s">
        <v>111</v>
      </c>
      <c r="C35" s="6">
        <v>17</v>
      </c>
      <c r="E35" s="6" t="s">
        <v>32</v>
      </c>
      <c r="G35" s="6">
        <v>26</v>
      </c>
      <c r="I35" s="6">
        <v>188961748</v>
      </c>
      <c r="K35" s="6">
        <v>-27452790</v>
      </c>
      <c r="M35" s="6">
        <v>216414538</v>
      </c>
      <c r="O35" s="6">
        <v>36398618106</v>
      </c>
      <c r="Q35" s="6">
        <v>0</v>
      </c>
      <c r="S35" s="6">
        <v>36398618106</v>
      </c>
    </row>
    <row r="36" spans="1:19" ht="21">
      <c r="A36" s="20" t="s">
        <v>139</v>
      </c>
      <c r="C36" s="6">
        <v>18</v>
      </c>
      <c r="E36" s="6" t="s">
        <v>32</v>
      </c>
      <c r="G36" s="6">
        <v>29</v>
      </c>
      <c r="I36" s="6">
        <v>0</v>
      </c>
      <c r="K36" s="6">
        <v>0</v>
      </c>
      <c r="M36" s="6">
        <v>0</v>
      </c>
      <c r="O36" s="6">
        <v>13925561609</v>
      </c>
      <c r="Q36" s="6">
        <v>0</v>
      </c>
      <c r="S36" s="6">
        <v>13925561609</v>
      </c>
    </row>
    <row r="37" spans="1:19" ht="21">
      <c r="A37" s="20" t="s">
        <v>111</v>
      </c>
      <c r="C37" s="6">
        <v>18</v>
      </c>
      <c r="E37" s="6" t="s">
        <v>32</v>
      </c>
      <c r="G37" s="6">
        <v>26</v>
      </c>
      <c r="I37" s="6">
        <v>266464480</v>
      </c>
      <c r="K37" s="6">
        <v>-12685553</v>
      </c>
      <c r="M37" s="6">
        <v>279150033</v>
      </c>
      <c r="O37" s="6">
        <v>10511931915</v>
      </c>
      <c r="Q37" s="6">
        <v>0</v>
      </c>
      <c r="S37" s="6">
        <v>10511931915</v>
      </c>
    </row>
    <row r="38" spans="1:19" ht="21">
      <c r="A38" s="20" t="s">
        <v>139</v>
      </c>
      <c r="C38" s="6">
        <v>21</v>
      </c>
      <c r="E38" s="6" t="s">
        <v>32</v>
      </c>
      <c r="G38" s="6">
        <v>29</v>
      </c>
      <c r="I38" s="6">
        <v>5333147514</v>
      </c>
      <c r="K38" s="6">
        <v>-39547406</v>
      </c>
      <c r="M38" s="6">
        <v>5372694920</v>
      </c>
      <c r="O38" s="6">
        <v>28093816664</v>
      </c>
      <c r="Q38" s="6">
        <v>11807435</v>
      </c>
      <c r="S38" s="6">
        <v>28082009229</v>
      </c>
    </row>
    <row r="39" spans="1:19" ht="21">
      <c r="A39" s="20" t="s">
        <v>102</v>
      </c>
      <c r="C39" s="6">
        <v>25</v>
      </c>
      <c r="E39" s="6" t="s">
        <v>32</v>
      </c>
      <c r="G39" s="6">
        <v>29</v>
      </c>
      <c r="I39" s="6">
        <v>0</v>
      </c>
      <c r="K39" s="6">
        <v>0</v>
      </c>
      <c r="M39" s="6">
        <v>0</v>
      </c>
      <c r="O39" s="6">
        <v>10726027380</v>
      </c>
      <c r="Q39" s="6">
        <v>0</v>
      </c>
      <c r="S39" s="6">
        <v>10726027380</v>
      </c>
    </row>
    <row r="40" spans="1:19" ht="21">
      <c r="A40" s="20" t="s">
        <v>102</v>
      </c>
      <c r="C40" s="6">
        <v>28</v>
      </c>
      <c r="E40" s="6" t="s">
        <v>32</v>
      </c>
      <c r="G40" s="6">
        <v>29</v>
      </c>
      <c r="I40" s="6">
        <v>2382595613</v>
      </c>
      <c r="K40" s="6">
        <v>1668144</v>
      </c>
      <c r="M40" s="6">
        <v>2380927469</v>
      </c>
      <c r="O40" s="6">
        <v>4842259719</v>
      </c>
      <c r="Q40" s="6">
        <v>5004434</v>
      </c>
      <c r="S40" s="6">
        <v>4837255285</v>
      </c>
    </row>
    <row r="41" spans="1:19" ht="21">
      <c r="A41" s="20" t="s">
        <v>102</v>
      </c>
      <c r="C41" s="6">
        <v>14</v>
      </c>
      <c r="E41" s="1" t="s">
        <v>32</v>
      </c>
      <c r="G41" s="6">
        <v>28</v>
      </c>
      <c r="I41" s="6">
        <v>2371584692</v>
      </c>
      <c r="K41" s="6">
        <v>-7354496</v>
      </c>
      <c r="M41" s="6">
        <v>2378939188</v>
      </c>
      <c r="O41" s="6">
        <v>3672131136</v>
      </c>
      <c r="Q41" s="6">
        <v>6427246</v>
      </c>
      <c r="S41" s="6">
        <v>3665703890</v>
      </c>
    </row>
    <row r="42" spans="1:19" ht="21">
      <c r="A42" s="20" t="s">
        <v>102</v>
      </c>
      <c r="C42" s="6">
        <v>20</v>
      </c>
      <c r="E42" s="1" t="s">
        <v>32</v>
      </c>
      <c r="G42" s="6">
        <v>28</v>
      </c>
      <c r="I42" s="6">
        <v>7114754076</v>
      </c>
      <c r="K42" s="6">
        <v>-11760594</v>
      </c>
      <c r="M42" s="6">
        <v>7126514670</v>
      </c>
      <c r="O42" s="6">
        <v>9639344232</v>
      </c>
      <c r="Q42" s="6">
        <v>26284898</v>
      </c>
      <c r="S42" s="6">
        <v>9613059334</v>
      </c>
    </row>
    <row r="43" spans="1:19" ht="21">
      <c r="A43" s="20" t="s">
        <v>111</v>
      </c>
      <c r="C43" s="6">
        <v>5</v>
      </c>
      <c r="E43" s="1" t="s">
        <v>32</v>
      </c>
      <c r="G43" s="6">
        <v>29</v>
      </c>
      <c r="I43" s="6">
        <v>8240437140</v>
      </c>
      <c r="K43" s="6">
        <v>32517714</v>
      </c>
      <c r="M43" s="6">
        <v>8207919426</v>
      </c>
      <c r="O43" s="6">
        <v>8240437140</v>
      </c>
      <c r="Q43" s="6">
        <v>32517714</v>
      </c>
      <c r="S43" s="6">
        <v>8207919426</v>
      </c>
    </row>
    <row r="44" spans="1:19" ht="21">
      <c r="A44" s="20" t="s">
        <v>102</v>
      </c>
      <c r="C44" s="6">
        <v>5</v>
      </c>
      <c r="E44" s="1" t="s">
        <v>32</v>
      </c>
      <c r="G44" s="6">
        <v>29</v>
      </c>
      <c r="I44" s="6">
        <v>3914207648</v>
      </c>
      <c r="K44" s="6">
        <v>15445914</v>
      </c>
      <c r="M44" s="6">
        <v>3898761734</v>
      </c>
      <c r="O44" s="6">
        <v>3914207648</v>
      </c>
      <c r="Q44" s="6">
        <v>15445914</v>
      </c>
      <c r="S44" s="6">
        <v>3898761734</v>
      </c>
    </row>
    <row r="45" spans="1:19" ht="21">
      <c r="A45" s="20" t="s">
        <v>111</v>
      </c>
      <c r="C45" s="6">
        <v>22</v>
      </c>
      <c r="E45" s="1" t="s">
        <v>32</v>
      </c>
      <c r="G45" s="6">
        <v>29</v>
      </c>
      <c r="I45" s="6">
        <v>1426229505</v>
      </c>
      <c r="K45" s="6">
        <v>24435642</v>
      </c>
      <c r="M45" s="6">
        <v>1401793863</v>
      </c>
      <c r="O45" s="6">
        <v>1426229505</v>
      </c>
      <c r="Q45" s="6">
        <v>24435642</v>
      </c>
      <c r="S45" s="6">
        <v>1401793863</v>
      </c>
    </row>
    <row r="46" spans="1:19" ht="21">
      <c r="A46" s="20" t="s">
        <v>156</v>
      </c>
      <c r="C46" s="6">
        <v>24</v>
      </c>
      <c r="E46" s="1" t="s">
        <v>32</v>
      </c>
      <c r="G46" s="6">
        <v>29.5</v>
      </c>
      <c r="I46" s="6">
        <v>1692622946</v>
      </c>
      <c r="K46" s="6">
        <v>32121182</v>
      </c>
      <c r="M46" s="6">
        <v>1660501764</v>
      </c>
      <c r="O46" s="6">
        <v>1692622946</v>
      </c>
      <c r="Q46" s="6">
        <v>32121182</v>
      </c>
      <c r="S46" s="6">
        <v>1660501764</v>
      </c>
    </row>
    <row r="47" spans="1:19" ht="21.75" thickBot="1">
      <c r="A47" s="20"/>
      <c r="G47" s="6"/>
      <c r="I47" s="17">
        <f>SUM(I8:I46)</f>
        <v>83327499916</v>
      </c>
      <c r="K47" s="17">
        <f>SUM(K22:K46)</f>
        <v>-23732754</v>
      </c>
      <c r="M47" s="17">
        <f>SUM(M8:M46)</f>
        <v>83351232670</v>
      </c>
      <c r="O47" s="17">
        <f>SUM(O8:O46)</f>
        <v>380502388827</v>
      </c>
      <c r="Q47" s="17">
        <f>SUM(Q22:Q46)</f>
        <v>183015664</v>
      </c>
      <c r="S47" s="17">
        <f>SUM(S8:S46)</f>
        <v>380319373163</v>
      </c>
    </row>
    <row r="48" spans="1:19" ht="19.5" thickTop="1">
      <c r="G48" s="6"/>
      <c r="I48" s="6"/>
      <c r="K48" s="6"/>
      <c r="M48" s="6"/>
      <c r="O48" s="6"/>
      <c r="Q48" s="6"/>
      <c r="S48" s="6"/>
    </row>
    <row r="49" spans="7:19">
      <c r="G49" s="6"/>
      <c r="I49" s="6"/>
      <c r="K49" s="6"/>
      <c r="M49" s="6"/>
      <c r="Q49" s="6"/>
      <c r="S49" s="6"/>
    </row>
    <row r="50" spans="7:19">
      <c r="I50" s="6"/>
      <c r="K50" s="6"/>
      <c r="M50" s="6"/>
    </row>
  </sheetData>
  <mergeCells count="7">
    <mergeCell ref="A6:G6"/>
    <mergeCell ref="O6:S6"/>
    <mergeCell ref="I6:M6"/>
    <mergeCell ref="A2:S2"/>
    <mergeCell ref="A3:S3"/>
    <mergeCell ref="A4:S4"/>
    <mergeCell ref="A5:S5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view="pageBreakPreview" zoomScaleNormal="100" zoomScaleSheetLayoutView="100" workbookViewId="0">
      <selection activeCell="A11" sqref="A11"/>
    </sheetView>
  </sheetViews>
  <sheetFormatPr defaultRowHeight="18.75"/>
  <cols>
    <col min="1" max="1" width="24.28515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23.28515625" style="1" customWidth="1"/>
    <col min="10" max="16384" width="9.140625" style="1"/>
  </cols>
  <sheetData>
    <row r="2" spans="1:9" ht="21">
      <c r="A2" s="32" t="s">
        <v>0</v>
      </c>
      <c r="B2" s="32"/>
      <c r="C2" s="32"/>
      <c r="D2" s="32"/>
      <c r="E2" s="32"/>
      <c r="F2" s="32"/>
      <c r="G2" s="32"/>
    </row>
    <row r="3" spans="1:9" ht="21">
      <c r="A3" s="32" t="s">
        <v>161</v>
      </c>
      <c r="B3" s="32"/>
      <c r="C3" s="32"/>
      <c r="D3" s="32"/>
      <c r="E3" s="32"/>
      <c r="F3" s="32"/>
      <c r="G3" s="32"/>
    </row>
    <row r="4" spans="1:9" ht="21">
      <c r="A4" s="32" t="s">
        <v>2</v>
      </c>
      <c r="B4" s="32"/>
      <c r="C4" s="32"/>
      <c r="D4" s="32"/>
      <c r="E4" s="32"/>
      <c r="F4" s="32"/>
      <c r="G4" s="32"/>
    </row>
    <row r="5" spans="1:9" s="12" customFormat="1" ht="24">
      <c r="A5" s="34" t="s">
        <v>254</v>
      </c>
      <c r="B5" s="34"/>
      <c r="C5" s="34"/>
      <c r="D5" s="34"/>
      <c r="E5" s="34"/>
      <c r="F5" s="34"/>
      <c r="G5" s="34"/>
      <c r="H5" s="15"/>
      <c r="I5" s="15"/>
    </row>
    <row r="7" spans="1:9" ht="21">
      <c r="A7" s="27" t="s">
        <v>165</v>
      </c>
      <c r="C7" s="27" t="s">
        <v>90</v>
      </c>
      <c r="E7" s="27" t="s">
        <v>218</v>
      </c>
      <c r="G7" s="27" t="s">
        <v>13</v>
      </c>
    </row>
    <row r="8" spans="1:9" ht="21">
      <c r="A8" s="10" t="s">
        <v>241</v>
      </c>
      <c r="C8" s="5">
        <v>8856044146</v>
      </c>
      <c r="E8" s="25">
        <f>C8/C11</f>
        <v>9.1632882050227432E-2</v>
      </c>
      <c r="G8" s="8">
        <v>1.9E-3</v>
      </c>
      <c r="I8" s="29"/>
    </row>
    <row r="9" spans="1:9" ht="21">
      <c r="A9" s="10" t="s">
        <v>242</v>
      </c>
      <c r="C9" s="5">
        <v>52658748256</v>
      </c>
      <c r="E9" s="25">
        <f>C9/C11</f>
        <v>0.54485646054893411</v>
      </c>
      <c r="G9" s="8">
        <v>1.120976213930803E-2</v>
      </c>
      <c r="I9" s="29"/>
    </row>
    <row r="10" spans="1:9" ht="21">
      <c r="A10" s="10" t="s">
        <v>243</v>
      </c>
      <c r="C10" s="5">
        <v>35132218451</v>
      </c>
      <c r="E10" s="26">
        <f>C10/C11</f>
        <v>0.36351065740083849</v>
      </c>
      <c r="G10" s="8">
        <v>7.4787917545504146E-3</v>
      </c>
      <c r="I10" s="29"/>
    </row>
    <row r="11" spans="1:9" ht="19.5" thickBot="1">
      <c r="C11" s="7">
        <f>SUM(C8:C10)</f>
        <v>96647010853</v>
      </c>
      <c r="E11" s="23">
        <f>SUM(E8:E10)</f>
        <v>1</v>
      </c>
      <c r="G11" s="9">
        <f>SUM(G8:G10)</f>
        <v>2.0588553893858445E-2</v>
      </c>
      <c r="I11" s="28"/>
    </row>
    <row r="12" spans="1:9" ht="19.5" thickTop="1">
      <c r="I12" s="29"/>
    </row>
  </sheetData>
  <mergeCells count="4">
    <mergeCell ref="A5:G5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0"/>
  <sheetViews>
    <sheetView rightToLeft="1" view="pageBreakPreview" topLeftCell="A2" zoomScale="90" zoomScaleNormal="80" zoomScaleSheetLayoutView="90" workbookViewId="0">
      <selection activeCell="A29" sqref="A29"/>
    </sheetView>
  </sheetViews>
  <sheetFormatPr defaultRowHeight="18.75"/>
  <cols>
    <col min="1" max="1" width="31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1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s="12" customFormat="1" ht="24">
      <c r="A5" s="34" t="s">
        <v>254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s="12" customFormat="1" ht="24">
      <c r="A6" s="34" t="s">
        <v>255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8" spans="1:21" ht="21">
      <c r="A8" s="36" t="s">
        <v>3</v>
      </c>
      <c r="C8" s="33" t="s">
        <v>163</v>
      </c>
      <c r="D8" s="33" t="s">
        <v>163</v>
      </c>
      <c r="E8" s="33" t="s">
        <v>163</v>
      </c>
      <c r="F8" s="33" t="s">
        <v>163</v>
      </c>
      <c r="G8" s="33" t="s">
        <v>163</v>
      </c>
      <c r="H8" s="33" t="s">
        <v>163</v>
      </c>
      <c r="I8" s="33" t="s">
        <v>163</v>
      </c>
      <c r="J8" s="33" t="s">
        <v>163</v>
      </c>
      <c r="K8" s="33" t="s">
        <v>163</v>
      </c>
      <c r="M8" s="33" t="s">
        <v>164</v>
      </c>
      <c r="N8" s="33" t="s">
        <v>164</v>
      </c>
      <c r="O8" s="33" t="s">
        <v>164</v>
      </c>
      <c r="P8" s="33" t="s">
        <v>164</v>
      </c>
      <c r="Q8" s="33" t="s">
        <v>164</v>
      </c>
      <c r="R8" s="33" t="s">
        <v>164</v>
      </c>
      <c r="S8" s="33" t="s">
        <v>164</v>
      </c>
      <c r="T8" s="33" t="s">
        <v>164</v>
      </c>
      <c r="U8" s="33" t="s">
        <v>164</v>
      </c>
    </row>
    <row r="9" spans="1:21" ht="21">
      <c r="A9" s="39" t="s">
        <v>3</v>
      </c>
      <c r="C9" s="4" t="s">
        <v>215</v>
      </c>
      <c r="E9" s="4" t="s">
        <v>216</v>
      </c>
      <c r="G9" s="4" t="s">
        <v>217</v>
      </c>
      <c r="I9" s="4" t="s">
        <v>90</v>
      </c>
      <c r="K9" s="4" t="s">
        <v>218</v>
      </c>
      <c r="M9" s="4" t="s">
        <v>215</v>
      </c>
      <c r="O9" s="4" t="s">
        <v>216</v>
      </c>
      <c r="Q9" s="4" t="s">
        <v>217</v>
      </c>
      <c r="S9" s="4" t="s">
        <v>90</v>
      </c>
      <c r="U9" s="4" t="s">
        <v>218</v>
      </c>
    </row>
    <row r="10" spans="1:21" ht="21">
      <c r="A10" s="10" t="s">
        <v>19</v>
      </c>
      <c r="C10" s="5">
        <v>0</v>
      </c>
      <c r="E10" s="5">
        <v>0</v>
      </c>
      <c r="G10" s="5">
        <v>933235236</v>
      </c>
      <c r="I10" s="5">
        <v>933235236</v>
      </c>
      <c r="K10" s="8">
        <f>I10/I$29</f>
        <v>0.1053783405564338</v>
      </c>
      <c r="M10" s="5">
        <v>0</v>
      </c>
      <c r="O10" s="6">
        <v>0</v>
      </c>
      <c r="Q10" s="6">
        <v>933609051</v>
      </c>
      <c r="S10" s="6">
        <v>933609051</v>
      </c>
      <c r="U10" s="8">
        <v>2E-3</v>
      </c>
    </row>
    <row r="11" spans="1:21" ht="21">
      <c r="A11" s="10" t="s">
        <v>16</v>
      </c>
      <c r="C11" s="5">
        <v>0</v>
      </c>
      <c r="E11" s="5">
        <v>0</v>
      </c>
      <c r="G11" s="5">
        <v>6250183264</v>
      </c>
      <c r="I11" s="5">
        <v>6250183264</v>
      </c>
      <c r="K11" s="8">
        <f t="shared" ref="K11:K28" si="0">I11/I$29</f>
        <v>0.70575339970758999</v>
      </c>
      <c r="M11" s="5">
        <v>0</v>
      </c>
      <c r="O11" s="6">
        <v>0</v>
      </c>
      <c r="Q11" s="6">
        <v>6250183264</v>
      </c>
      <c r="S11" s="6">
        <v>6250183264</v>
      </c>
      <c r="U11" s="8">
        <v>1.34E-2</v>
      </c>
    </row>
    <row r="12" spans="1:21" ht="21">
      <c r="A12" s="10" t="s">
        <v>15</v>
      </c>
      <c r="C12" s="5">
        <v>0</v>
      </c>
      <c r="E12" s="5">
        <v>-1231085360</v>
      </c>
      <c r="G12" s="5">
        <v>-46115075</v>
      </c>
      <c r="I12" s="5">
        <v>-1277200435</v>
      </c>
      <c r="K12" s="8">
        <f t="shared" si="0"/>
        <v>-0.14421793906446048</v>
      </c>
      <c r="M12" s="5">
        <v>0</v>
      </c>
      <c r="O12" s="6">
        <v>-3003452901</v>
      </c>
      <c r="Q12" s="6">
        <v>-74942516</v>
      </c>
      <c r="S12" s="6">
        <v>-3078395417</v>
      </c>
      <c r="U12" s="8">
        <v>-6.6E-3</v>
      </c>
    </row>
    <row r="13" spans="1:21" ht="21">
      <c r="A13" s="10" t="s">
        <v>25</v>
      </c>
      <c r="C13" s="5">
        <v>0</v>
      </c>
      <c r="E13" s="5">
        <v>0</v>
      </c>
      <c r="G13" s="5">
        <v>171531</v>
      </c>
      <c r="I13" s="5">
        <v>171531</v>
      </c>
      <c r="K13" s="8">
        <f t="shared" si="0"/>
        <v>1.9368805888064054E-5</v>
      </c>
      <c r="M13" s="5">
        <v>0</v>
      </c>
      <c r="O13" s="6">
        <v>0</v>
      </c>
      <c r="Q13" s="6">
        <v>171531</v>
      </c>
      <c r="S13" s="6">
        <v>171531</v>
      </c>
      <c r="U13" s="8">
        <v>0</v>
      </c>
    </row>
    <row r="14" spans="1:21" ht="21">
      <c r="A14" s="10" t="s">
        <v>17</v>
      </c>
      <c r="C14" s="5">
        <v>0</v>
      </c>
      <c r="E14" s="5">
        <v>1669508484</v>
      </c>
      <c r="G14" s="5">
        <v>-1928556397</v>
      </c>
      <c r="I14" s="5">
        <v>-259047913</v>
      </c>
      <c r="K14" s="8">
        <f t="shared" si="0"/>
        <v>-2.9250973541838528E-2</v>
      </c>
      <c r="M14" s="5">
        <v>178813522</v>
      </c>
      <c r="O14" s="6">
        <v>-2338503518</v>
      </c>
      <c r="Q14" s="6">
        <v>-26782343398</v>
      </c>
      <c r="S14" s="6">
        <v>-28942033394</v>
      </c>
      <c r="U14" s="8">
        <v>-6.2100000000000002E-2</v>
      </c>
    </row>
    <row r="15" spans="1:21" ht="21">
      <c r="A15" s="10" t="s">
        <v>21</v>
      </c>
      <c r="C15" s="5">
        <v>0</v>
      </c>
      <c r="E15" s="5">
        <v>0</v>
      </c>
      <c r="G15" s="5">
        <v>-1377903609</v>
      </c>
      <c r="I15" s="5">
        <v>-1377903609</v>
      </c>
      <c r="K15" s="8">
        <f t="shared" si="0"/>
        <v>-0.15558906282353574</v>
      </c>
      <c r="M15" s="5">
        <v>85214222</v>
      </c>
      <c r="O15" s="6">
        <v>0</v>
      </c>
      <c r="Q15" s="6">
        <v>-1378136841</v>
      </c>
      <c r="S15" s="6">
        <v>-1292922619</v>
      </c>
      <c r="U15" s="8">
        <v>-2.8E-3</v>
      </c>
    </row>
    <row r="16" spans="1:21" ht="21">
      <c r="A16" s="10" t="s">
        <v>22</v>
      </c>
      <c r="C16" s="5">
        <v>0</v>
      </c>
      <c r="E16" s="5">
        <v>-198679910</v>
      </c>
      <c r="G16" s="5">
        <v>0</v>
      </c>
      <c r="I16" s="5">
        <v>-198679910</v>
      </c>
      <c r="K16" s="8">
        <f t="shared" si="0"/>
        <v>-2.2434385683334421E-2</v>
      </c>
      <c r="M16" s="5">
        <v>0</v>
      </c>
      <c r="O16" s="6">
        <v>-198679910</v>
      </c>
      <c r="Q16" s="6">
        <v>3607415204</v>
      </c>
      <c r="S16" s="6">
        <v>3408735294</v>
      </c>
      <c r="U16" s="8">
        <v>7.3000000000000001E-3</v>
      </c>
    </row>
    <row r="17" spans="1:21" ht="21">
      <c r="A17" s="10" t="s">
        <v>194</v>
      </c>
      <c r="C17" s="5">
        <v>0</v>
      </c>
      <c r="E17" s="5">
        <v>0</v>
      </c>
      <c r="G17" s="5">
        <v>0</v>
      </c>
      <c r="I17" s="5">
        <v>0</v>
      </c>
      <c r="K17" s="8">
        <f t="shared" si="0"/>
        <v>0</v>
      </c>
      <c r="M17" s="5">
        <v>0</v>
      </c>
      <c r="O17" s="6">
        <v>0</v>
      </c>
      <c r="Q17" s="6">
        <v>551256</v>
      </c>
      <c r="S17" s="6">
        <v>551256</v>
      </c>
      <c r="U17" s="8">
        <v>0</v>
      </c>
    </row>
    <row r="18" spans="1:21" ht="21">
      <c r="A18" s="10" t="s">
        <v>195</v>
      </c>
      <c r="C18" s="5">
        <v>0</v>
      </c>
      <c r="E18" s="5">
        <v>0</v>
      </c>
      <c r="G18" s="5">
        <v>0</v>
      </c>
      <c r="I18" s="5">
        <v>0</v>
      </c>
      <c r="K18" s="8">
        <f t="shared" si="0"/>
        <v>0</v>
      </c>
      <c r="M18" s="5">
        <v>0</v>
      </c>
      <c r="O18" s="6">
        <v>0</v>
      </c>
      <c r="Q18" s="6">
        <v>426542648</v>
      </c>
      <c r="S18" s="6">
        <v>426542648</v>
      </c>
      <c r="U18" s="8">
        <v>8.9999999999999998E-4</v>
      </c>
    </row>
    <row r="19" spans="1:21" ht="21">
      <c r="A19" s="10" t="s">
        <v>24</v>
      </c>
      <c r="C19" s="5">
        <v>0</v>
      </c>
      <c r="E19" s="5">
        <v>1239150281</v>
      </c>
      <c r="G19" s="5">
        <v>0</v>
      </c>
      <c r="I19" s="5">
        <v>1239150281</v>
      </c>
      <c r="K19" s="8">
        <f t="shared" si="0"/>
        <v>0.13992142096081192</v>
      </c>
      <c r="M19" s="5">
        <v>0</v>
      </c>
      <c r="O19" s="6">
        <v>1239150281</v>
      </c>
      <c r="Q19" s="6">
        <v>5599730806</v>
      </c>
      <c r="S19" s="6">
        <v>6838881087</v>
      </c>
      <c r="U19" s="8">
        <v>1.47E-2</v>
      </c>
    </row>
    <row r="20" spans="1:21" ht="21">
      <c r="A20" s="10" t="s">
        <v>196</v>
      </c>
      <c r="C20" s="5">
        <v>0</v>
      </c>
      <c r="E20" s="5">
        <v>0</v>
      </c>
      <c r="G20" s="5">
        <v>0</v>
      </c>
      <c r="I20" s="5">
        <v>0</v>
      </c>
      <c r="K20" s="8">
        <f t="shared" si="0"/>
        <v>0</v>
      </c>
      <c r="M20" s="5">
        <v>0</v>
      </c>
      <c r="O20" s="6">
        <v>0</v>
      </c>
      <c r="Q20" s="6">
        <v>1115848444</v>
      </c>
      <c r="S20" s="6">
        <v>1115848444</v>
      </c>
      <c r="U20" s="8">
        <v>2.3999999999999998E-3</v>
      </c>
    </row>
    <row r="21" spans="1:21" ht="21">
      <c r="A21" s="10" t="s">
        <v>197</v>
      </c>
      <c r="C21" s="5">
        <v>0</v>
      </c>
      <c r="E21" s="5">
        <v>0</v>
      </c>
      <c r="G21" s="5">
        <v>0</v>
      </c>
      <c r="I21" s="5">
        <v>0</v>
      </c>
      <c r="K21" s="8">
        <f t="shared" si="0"/>
        <v>0</v>
      </c>
      <c r="M21" s="5">
        <v>0</v>
      </c>
      <c r="O21" s="6">
        <v>0</v>
      </c>
      <c r="Q21" s="6">
        <v>628730</v>
      </c>
      <c r="S21" s="6">
        <v>628730</v>
      </c>
      <c r="U21" s="8">
        <v>0</v>
      </c>
    </row>
    <row r="22" spans="1:21" ht="21">
      <c r="A22" s="10" t="s">
        <v>198</v>
      </c>
      <c r="C22" s="5">
        <v>0</v>
      </c>
      <c r="E22" s="5">
        <v>0</v>
      </c>
      <c r="G22" s="5">
        <v>0</v>
      </c>
      <c r="I22" s="5">
        <v>0</v>
      </c>
      <c r="K22" s="8">
        <f t="shared" si="0"/>
        <v>0</v>
      </c>
      <c r="M22" s="5">
        <v>0</v>
      </c>
      <c r="O22" s="6">
        <v>0</v>
      </c>
      <c r="Q22" s="6">
        <v>-116314369</v>
      </c>
      <c r="S22" s="6">
        <v>-116314369</v>
      </c>
      <c r="U22" s="8">
        <v>-2.0000000000000001E-4</v>
      </c>
    </row>
    <row r="23" spans="1:21" ht="21">
      <c r="A23" s="10" t="s">
        <v>199</v>
      </c>
      <c r="C23" s="5">
        <v>0</v>
      </c>
      <c r="E23" s="5">
        <v>0</v>
      </c>
      <c r="G23" s="5">
        <v>0</v>
      </c>
      <c r="I23" s="5">
        <v>0</v>
      </c>
      <c r="K23" s="8">
        <f t="shared" si="0"/>
        <v>0</v>
      </c>
      <c r="M23" s="5">
        <v>0</v>
      </c>
      <c r="O23" s="6">
        <v>0</v>
      </c>
      <c r="Q23" s="6">
        <v>624809</v>
      </c>
      <c r="S23" s="6">
        <v>624809</v>
      </c>
      <c r="U23" s="8">
        <v>0</v>
      </c>
    </row>
    <row r="24" spans="1:21" ht="21">
      <c r="A24" s="10" t="s">
        <v>200</v>
      </c>
      <c r="C24" s="5">
        <v>0</v>
      </c>
      <c r="E24" s="5">
        <v>0</v>
      </c>
      <c r="G24" s="5">
        <v>0</v>
      </c>
      <c r="I24" s="5">
        <v>0</v>
      </c>
      <c r="K24" s="8">
        <f t="shared" si="0"/>
        <v>0</v>
      </c>
      <c r="M24" s="5">
        <v>0</v>
      </c>
      <c r="O24" s="6">
        <v>0</v>
      </c>
      <c r="Q24" s="6">
        <v>-187288292</v>
      </c>
      <c r="S24" s="6">
        <v>-187288292</v>
      </c>
      <c r="U24" s="8">
        <v>-4.0000000000000002E-4</v>
      </c>
    </row>
    <row r="25" spans="1:21" ht="21">
      <c r="A25" s="10" t="s">
        <v>201</v>
      </c>
      <c r="C25" s="5">
        <v>0</v>
      </c>
      <c r="E25" s="5">
        <v>0</v>
      </c>
      <c r="G25" s="5">
        <v>0</v>
      </c>
      <c r="I25" s="5">
        <v>0</v>
      </c>
      <c r="K25" s="8">
        <f t="shared" si="0"/>
        <v>0</v>
      </c>
      <c r="M25" s="5">
        <v>0</v>
      </c>
      <c r="O25" s="6">
        <v>0</v>
      </c>
      <c r="Q25" s="6">
        <v>-1817636365</v>
      </c>
      <c r="S25" s="6">
        <v>-1817636365</v>
      </c>
      <c r="U25" s="8">
        <v>-3.8999999999999998E-3</v>
      </c>
    </row>
    <row r="26" spans="1:21" ht="21">
      <c r="A26" s="10" t="s">
        <v>23</v>
      </c>
      <c r="C26" s="5">
        <v>0</v>
      </c>
      <c r="E26" s="5">
        <v>111954</v>
      </c>
      <c r="G26" s="5">
        <v>0</v>
      </c>
      <c r="I26" s="5">
        <v>111954</v>
      </c>
      <c r="K26" s="8">
        <f t="shared" si="0"/>
        <v>1.2641535899588548E-5</v>
      </c>
      <c r="M26" s="5">
        <v>0</v>
      </c>
      <c r="O26" s="6">
        <v>111954</v>
      </c>
      <c r="Q26" s="6">
        <v>0</v>
      </c>
      <c r="S26" s="6">
        <v>111954</v>
      </c>
      <c r="U26" s="8">
        <v>0</v>
      </c>
    </row>
    <row r="27" spans="1:21" ht="21">
      <c r="A27" s="10" t="s">
        <v>20</v>
      </c>
      <c r="C27" s="5">
        <v>0</v>
      </c>
      <c r="E27" s="5">
        <v>-1987262386</v>
      </c>
      <c r="G27" s="5">
        <v>0</v>
      </c>
      <c r="I27" s="5">
        <v>-1987262386</v>
      </c>
      <c r="K27" s="8">
        <f t="shared" si="0"/>
        <v>-0.22439616980653657</v>
      </c>
      <c r="M27" s="5">
        <v>0</v>
      </c>
      <c r="O27" s="6">
        <v>-474061449</v>
      </c>
      <c r="Q27" s="6">
        <v>0</v>
      </c>
      <c r="S27" s="6">
        <v>-474061449</v>
      </c>
      <c r="U27" s="8">
        <v>-1E-3</v>
      </c>
    </row>
    <row r="28" spans="1:21" ht="21">
      <c r="A28" s="10" t="s">
        <v>18</v>
      </c>
      <c r="C28" s="5">
        <v>0</v>
      </c>
      <c r="E28" s="5">
        <v>5533286133</v>
      </c>
      <c r="G28" s="5">
        <v>0</v>
      </c>
      <c r="I28" s="5">
        <v>5533286133</v>
      </c>
      <c r="K28" s="8">
        <f t="shared" si="0"/>
        <v>0.6248033593530824</v>
      </c>
      <c r="M28" s="5">
        <v>0</v>
      </c>
      <c r="O28" s="6">
        <v>21142977539</v>
      </c>
      <c r="Q28" s="6">
        <v>0</v>
      </c>
      <c r="S28" s="6">
        <v>21142977539</v>
      </c>
      <c r="U28" s="8">
        <v>4.5400000000000003E-2</v>
      </c>
    </row>
    <row r="29" spans="1:21" ht="19.5" thickBot="1">
      <c r="C29" s="7">
        <f>SUM(C10:C28)</f>
        <v>0</v>
      </c>
      <c r="E29" s="7">
        <f>SUM(E10:E28)</f>
        <v>5025029196</v>
      </c>
      <c r="G29" s="7">
        <f>SUM(G10:G28)</f>
        <v>3831014950</v>
      </c>
      <c r="I29" s="7">
        <f>SUM(I10:I28)</f>
        <v>8856044146</v>
      </c>
      <c r="K29" s="18">
        <f>SUM(K10:K28)</f>
        <v>1</v>
      </c>
      <c r="M29" s="7">
        <f>SUM(M10:M28)</f>
        <v>264027744</v>
      </c>
      <c r="O29" s="17">
        <f>SUM(O10:O28)</f>
        <v>16367541996</v>
      </c>
      <c r="Q29" s="17">
        <f>SUM(Q10:Q28)</f>
        <v>-12421356038</v>
      </c>
      <c r="S29" s="17">
        <f>SUM(S10:S28)</f>
        <v>4210213702</v>
      </c>
      <c r="U29" s="19">
        <f>SUM(U10:U28)</f>
        <v>9.1000000000000039E-3</v>
      </c>
    </row>
    <row r="30" spans="1:21" ht="19.5" thickTop="1"/>
  </sheetData>
  <mergeCells count="8">
    <mergeCell ref="A2:U2"/>
    <mergeCell ref="A3:U3"/>
    <mergeCell ref="A4:U4"/>
    <mergeCell ref="A8:A9"/>
    <mergeCell ref="M8:U8"/>
    <mergeCell ref="C8:K8"/>
    <mergeCell ref="A5:U5"/>
    <mergeCell ref="A6:U6"/>
  </mergeCells>
  <pageMargins left="0.7" right="0.7" top="0.75" bottom="0.75" header="0.3" footer="0.3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روکش</vt:lpstr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سپرده گذاری</vt:lpstr>
      <vt:lpstr>سرمایه‌گذاری در سهام</vt:lpstr>
      <vt:lpstr>درآمد سود سهام</vt:lpstr>
      <vt:lpstr>درآمد ناشی از تغییر قیمت سهام</vt:lpstr>
      <vt:lpstr>درآمد ناشی از فروش سهام</vt:lpstr>
      <vt:lpstr>سرمایه‌گذاری در اوراق بهادار</vt:lpstr>
      <vt:lpstr>درآمد ناشی از تغییر قیمت اوراق</vt:lpstr>
      <vt:lpstr>درآمد ناشی از فروش اوراق</vt:lpstr>
      <vt:lpstr>درآمد سپرده بانکی</vt:lpstr>
      <vt:lpstr>سایر درآمدها</vt:lpstr>
      <vt:lpstr>'تعدیل قیمت'!Print_Area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Ayda Azimi</cp:lastModifiedBy>
  <dcterms:modified xsi:type="dcterms:W3CDTF">2024-05-27T10:20:55Z</dcterms:modified>
</cp:coreProperties>
</file>